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wsara\Downloads\"/>
    </mc:Choice>
  </mc:AlternateContent>
  <xr:revisionPtr revIDLastSave="0" documentId="13_ncr:1_{3F71AF35-9A87-4953-BEE9-30ED44B43807}" xr6:coauthVersionLast="47" xr6:coauthVersionMax="47" xr10:uidLastSave="{00000000-0000-0000-0000-000000000000}"/>
  <bookViews>
    <workbookView xWindow="-110" yWindow="-110" windowWidth="19420" windowHeight="10300" firstSheet="8" activeTab="11" xr2:uid="{00000000-000D-0000-FFFF-FFFF00000000}"/>
  </bookViews>
  <sheets>
    <sheet name="Checklist Simplificado" sheetId="1" r:id="rId1"/>
    <sheet name="Checklist Analítico" sheetId="2" r:id="rId2"/>
    <sheet name="Fiscal Administrativo (2)" sheetId="4" state="hidden" r:id="rId3"/>
    <sheet name="Documentos a Serem Solicitados" sheetId="9" state="hidden" r:id="rId4"/>
    <sheet name="Mensal - Fisc. Administrativa" sheetId="10" state="hidden" r:id="rId5"/>
    <sheet name="Anual - Fisc. Administrativa" sheetId="6" state="hidden" r:id="rId6"/>
    <sheet name="Checklist Fiscalização Adm" sheetId="14" state="hidden" r:id="rId7"/>
    <sheet name="Checklist Contratada" sheetId="17" r:id="rId8"/>
    <sheet name="Cadastro de Empregados" sheetId="15" r:id="rId9"/>
    <sheet name="Conta Vinculada" sheetId="20" r:id="rId10"/>
    <sheet name="CGU" sheetId="19" r:id="rId11"/>
    <sheet name="Relatório FISCAD" sheetId="16" r:id="rId12"/>
    <sheet name="Planilha de Controle" sheetId="7" state="hidden" r:id="rId13"/>
    <sheet name="Termo Circunstanciado" sheetId="12" state="hidden" r:id="rId14"/>
  </sheets>
  <definedNames>
    <definedName name="_xlnm._FilterDatabase" localSheetId="8" hidden="1">'Cadastro de Empregados'!$A$28:$N$140</definedName>
    <definedName name="_xlnm._FilterDatabase" localSheetId="10" hidden="1">CGU!$A$1:$M$5079</definedName>
    <definedName name="_xlnm.Print_Area" localSheetId="8">'Cadastro de Empregados'!$A$1:$AD$61</definedName>
    <definedName name="_xlnm.Print_Area" localSheetId="1">'Checklist Analítico'!$A$1:$G$58</definedName>
    <definedName name="_xlnm.Print_Area" localSheetId="7">'Checklist Contratada'!$A$1:$F$97</definedName>
    <definedName name="_xlnm.Print_Area" localSheetId="0">'Checklist Simplificado'!$A$1:$D$50</definedName>
    <definedName name="_xlnm.Print_Area" localSheetId="11">'Relatório FISCAD'!$A$1:$E$158</definedName>
    <definedName name="_xlnm.Print_Area" localSheetId="13">'Termo Circunstanciado'!$A$1:$E$47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6" i="15" l="1"/>
  <c r="A45" i="12" l="1"/>
  <c r="C39" i="12"/>
  <c r="C38" i="12"/>
  <c r="C37" i="12"/>
  <c r="C36" i="12"/>
  <c r="C35" i="12"/>
  <c r="C34" i="12"/>
  <c r="C33" i="12"/>
  <c r="C32" i="12"/>
  <c r="C31" i="12"/>
  <c r="C30" i="12"/>
  <c r="C29" i="12"/>
  <c r="C28" i="12"/>
  <c r="A37" i="16"/>
  <c r="A41" i="16" s="1"/>
  <c r="A42" i="16" s="1"/>
  <c r="A43" i="16" s="1"/>
  <c r="A44" i="16" s="1"/>
  <c r="A45" i="16" s="1"/>
  <c r="A59" i="16" s="1"/>
  <c r="A60" i="16" s="1"/>
  <c r="A61" i="16" s="1"/>
  <c r="A62" i="16" s="1"/>
  <c r="A63" i="16" s="1"/>
  <c r="A64" i="16" s="1"/>
  <c r="A65" i="16" s="1"/>
  <c r="A66" i="16" s="1"/>
  <c r="A67" i="16" s="1"/>
  <c r="A68" i="16" s="1"/>
  <c r="A69" i="16" s="1"/>
  <c r="A75" i="16" s="1"/>
  <c r="A77" i="16" s="1"/>
  <c r="A78" i="16" s="1"/>
  <c r="A79" i="16" s="1"/>
  <c r="A80" i="16" s="1"/>
  <c r="A81" i="16" s="1"/>
  <c r="A82" i="16" s="1"/>
  <c r="A88" i="16" s="1"/>
  <c r="A89" i="16" s="1"/>
  <c r="A90" i="16" s="1"/>
  <c r="A91" i="16" s="1"/>
  <c r="A92" i="16" s="1"/>
  <c r="A93" i="16" s="1"/>
  <c r="A94" i="16" s="1"/>
  <c r="A95" i="16" s="1"/>
  <c r="A96" i="16" s="1"/>
  <c r="A97" i="16" s="1"/>
  <c r="A98" i="16" s="1"/>
  <c r="A99" i="16" s="1"/>
  <c r="A100" i="16" s="1"/>
  <c r="A101" i="16" s="1"/>
  <c r="A102" i="16" s="1"/>
  <c r="A103" i="16" s="1"/>
  <c r="A109" i="16" s="1"/>
  <c r="A112" i="16" s="1"/>
  <c r="A121" i="16" s="1"/>
  <c r="A122" i="16" s="1"/>
  <c r="A123" i="16" s="1"/>
  <c r="A124" i="16" s="1"/>
  <c r="A125" i="16" s="1"/>
  <c r="A126" i="16" s="1"/>
  <c r="A130" i="16" s="1"/>
  <c r="A133" i="16" s="1"/>
  <c r="A136" i="16" s="1"/>
  <c r="A137" i="16" s="1"/>
  <c r="A141" i="16" s="1"/>
  <c r="A142" i="16" s="1"/>
  <c r="M36" i="19"/>
  <c r="L36" i="19"/>
  <c r="K36" i="19"/>
  <c r="J36" i="19"/>
  <c r="I36" i="19"/>
  <c r="H36" i="19"/>
  <c r="G36" i="19"/>
  <c r="F36" i="19"/>
  <c r="E36" i="19"/>
  <c r="D36" i="19"/>
  <c r="C36" i="19"/>
  <c r="B36" i="19"/>
  <c r="A36" i="19"/>
  <c r="M35" i="19"/>
  <c r="L35" i="19"/>
  <c r="K35" i="19"/>
  <c r="J35" i="19"/>
  <c r="I35" i="19"/>
  <c r="H35" i="19"/>
  <c r="G35" i="19"/>
  <c r="F35" i="19"/>
  <c r="E35" i="19"/>
  <c r="D35" i="19"/>
  <c r="C35" i="19"/>
  <c r="B35" i="19"/>
  <c r="A35" i="19"/>
  <c r="M34" i="19"/>
  <c r="L34" i="19"/>
  <c r="K34" i="19"/>
  <c r="J34" i="19"/>
  <c r="I34" i="19"/>
  <c r="H34" i="19"/>
  <c r="G34" i="19"/>
  <c r="F34" i="19"/>
  <c r="E34" i="19"/>
  <c r="D34" i="19"/>
  <c r="C34" i="19"/>
  <c r="B34" i="19"/>
  <c r="A34" i="19"/>
  <c r="M33" i="19"/>
  <c r="L33" i="19"/>
  <c r="K33" i="19"/>
  <c r="J33" i="19"/>
  <c r="I33" i="19"/>
  <c r="H33" i="19"/>
  <c r="G33" i="19"/>
  <c r="F33" i="19"/>
  <c r="E33" i="19"/>
  <c r="D33" i="19"/>
  <c r="C33" i="19"/>
  <c r="B33" i="19"/>
  <c r="A33" i="19"/>
  <c r="M32" i="19"/>
  <c r="L32" i="19"/>
  <c r="K32" i="19"/>
  <c r="J32" i="19"/>
  <c r="I32" i="19"/>
  <c r="H32" i="19"/>
  <c r="G32" i="19"/>
  <c r="F32" i="19"/>
  <c r="E32" i="19"/>
  <c r="D32" i="19"/>
  <c r="C32" i="19"/>
  <c r="B32" i="19"/>
  <c r="A32" i="19"/>
  <c r="M31" i="19"/>
  <c r="L31" i="19"/>
  <c r="K31" i="19"/>
  <c r="J31" i="19"/>
  <c r="I31" i="19"/>
  <c r="H31" i="19"/>
  <c r="G31" i="19"/>
  <c r="F31" i="19"/>
  <c r="E31" i="19"/>
  <c r="D31" i="19"/>
  <c r="C31" i="19"/>
  <c r="B31" i="19"/>
  <c r="A31" i="19"/>
  <c r="M30" i="19"/>
  <c r="L30" i="19"/>
  <c r="K30" i="19"/>
  <c r="J30" i="19"/>
  <c r="I30" i="19"/>
  <c r="H30" i="19"/>
  <c r="G30" i="19"/>
  <c r="F30" i="19"/>
  <c r="E30" i="19"/>
  <c r="D30" i="19"/>
  <c r="C30" i="19"/>
  <c r="B30" i="19"/>
  <c r="A30" i="19"/>
  <c r="M29" i="19"/>
  <c r="L29" i="19"/>
  <c r="K29" i="19"/>
  <c r="J29" i="19"/>
  <c r="I29" i="19"/>
  <c r="H29" i="19"/>
  <c r="G29" i="19"/>
  <c r="F29" i="19"/>
  <c r="E29" i="19"/>
  <c r="D29" i="19"/>
  <c r="C29" i="19"/>
  <c r="B29" i="19"/>
  <c r="A29" i="19"/>
  <c r="M28" i="19"/>
  <c r="L28" i="19"/>
  <c r="K28" i="19"/>
  <c r="J28" i="19"/>
  <c r="I28" i="19"/>
  <c r="H28" i="19"/>
  <c r="G28" i="19"/>
  <c r="F28" i="19"/>
  <c r="E28" i="19"/>
  <c r="D28" i="19"/>
  <c r="C28" i="19"/>
  <c r="B28" i="19"/>
  <c r="A28" i="19"/>
  <c r="M27" i="19"/>
  <c r="L27" i="19"/>
  <c r="K27" i="19"/>
  <c r="J27" i="19"/>
  <c r="I27" i="19"/>
  <c r="H27" i="19"/>
  <c r="G27" i="19"/>
  <c r="F27" i="19"/>
  <c r="E27" i="19"/>
  <c r="D27" i="19"/>
  <c r="C27" i="19"/>
  <c r="B27" i="19"/>
  <c r="A27" i="19"/>
  <c r="M26" i="19"/>
  <c r="L26" i="19"/>
  <c r="K26" i="19"/>
  <c r="J26" i="19"/>
  <c r="I26" i="19"/>
  <c r="H26" i="19"/>
  <c r="G26" i="19"/>
  <c r="F26" i="19"/>
  <c r="E26" i="19"/>
  <c r="D26" i="19"/>
  <c r="C26" i="19"/>
  <c r="B26" i="19"/>
  <c r="A26" i="19"/>
  <c r="M25" i="19"/>
  <c r="L25" i="19"/>
  <c r="K25" i="19"/>
  <c r="J25" i="19"/>
  <c r="I25" i="19"/>
  <c r="H25" i="19"/>
  <c r="G25" i="19"/>
  <c r="F25" i="19"/>
  <c r="E25" i="19"/>
  <c r="D25" i="19"/>
  <c r="C25" i="19"/>
  <c r="B25" i="19"/>
  <c r="A25" i="19"/>
  <c r="M24" i="19"/>
  <c r="L24" i="19"/>
  <c r="K24" i="19"/>
  <c r="J24" i="19"/>
  <c r="I24" i="19"/>
  <c r="H24" i="19"/>
  <c r="G24" i="19"/>
  <c r="F24" i="19"/>
  <c r="E24" i="19"/>
  <c r="D24" i="19"/>
  <c r="C24" i="19"/>
  <c r="B24" i="19"/>
  <c r="A24" i="19"/>
  <c r="M23" i="19"/>
  <c r="L23" i="19"/>
  <c r="K23" i="19"/>
  <c r="J23" i="19"/>
  <c r="I23" i="19"/>
  <c r="H23" i="19"/>
  <c r="G23" i="19"/>
  <c r="F23" i="19"/>
  <c r="E23" i="19"/>
  <c r="D23" i="19"/>
  <c r="C23" i="19"/>
  <c r="B23" i="19"/>
  <c r="A23" i="19"/>
  <c r="M22" i="19"/>
  <c r="L22" i="19"/>
  <c r="K22" i="19"/>
  <c r="J22" i="19"/>
  <c r="I22" i="19"/>
  <c r="H22" i="19"/>
  <c r="G22" i="19"/>
  <c r="F22" i="19"/>
  <c r="E22" i="19"/>
  <c r="D22" i="19"/>
  <c r="C22" i="19"/>
  <c r="B22" i="19"/>
  <c r="A22" i="19"/>
  <c r="M21" i="19"/>
  <c r="L21" i="19"/>
  <c r="K21" i="19"/>
  <c r="J21" i="19"/>
  <c r="I21" i="19"/>
  <c r="H21" i="19"/>
  <c r="G21" i="19"/>
  <c r="F21" i="19"/>
  <c r="E21" i="19"/>
  <c r="D21" i="19"/>
  <c r="C21" i="19"/>
  <c r="B21" i="19"/>
  <c r="A21" i="19"/>
  <c r="M20" i="19"/>
  <c r="L20" i="19"/>
  <c r="K20" i="19"/>
  <c r="J20" i="19"/>
  <c r="I20" i="19"/>
  <c r="H20" i="19"/>
  <c r="G20" i="19"/>
  <c r="F20" i="19"/>
  <c r="E20" i="19"/>
  <c r="D20" i="19"/>
  <c r="C20" i="19"/>
  <c r="B20" i="19"/>
  <c r="A20" i="19"/>
  <c r="M19" i="19"/>
  <c r="L19" i="19"/>
  <c r="K19" i="19"/>
  <c r="J19" i="19"/>
  <c r="I19" i="19"/>
  <c r="H19" i="19"/>
  <c r="G19" i="19"/>
  <c r="F19" i="19"/>
  <c r="E19" i="19"/>
  <c r="D19" i="19"/>
  <c r="C19" i="19"/>
  <c r="B19" i="19"/>
  <c r="A19" i="19"/>
  <c r="M18" i="19"/>
  <c r="L18" i="19"/>
  <c r="K18" i="19"/>
  <c r="J18" i="19"/>
  <c r="I18" i="19"/>
  <c r="H18" i="19"/>
  <c r="G18" i="19"/>
  <c r="F18" i="19"/>
  <c r="E18" i="19"/>
  <c r="D18" i="19"/>
  <c r="C18" i="19"/>
  <c r="B18" i="19"/>
  <c r="A18" i="19"/>
  <c r="M17" i="19"/>
  <c r="L17" i="19"/>
  <c r="K17" i="19"/>
  <c r="J17" i="19"/>
  <c r="I17" i="19"/>
  <c r="H17" i="19"/>
  <c r="G17" i="19"/>
  <c r="F17" i="19"/>
  <c r="E17" i="19"/>
  <c r="D17" i="19"/>
  <c r="C17" i="19"/>
  <c r="B17" i="19"/>
  <c r="A17" i="19"/>
  <c r="M16" i="19"/>
  <c r="L16" i="19"/>
  <c r="K16" i="19"/>
  <c r="J16" i="19"/>
  <c r="I16" i="19"/>
  <c r="H16" i="19"/>
  <c r="G16" i="19"/>
  <c r="F16" i="19"/>
  <c r="E16" i="19"/>
  <c r="D16" i="19"/>
  <c r="C16" i="19"/>
  <c r="B16" i="19"/>
  <c r="A16" i="19"/>
  <c r="M15" i="19"/>
  <c r="L15" i="19"/>
  <c r="K15" i="19"/>
  <c r="J15" i="19"/>
  <c r="I15" i="19"/>
  <c r="H15" i="19"/>
  <c r="G15" i="19"/>
  <c r="F15" i="19"/>
  <c r="E15" i="19"/>
  <c r="D15" i="19"/>
  <c r="C15" i="19"/>
  <c r="B15" i="19"/>
  <c r="A15" i="19"/>
  <c r="M14" i="19"/>
  <c r="L14" i="19"/>
  <c r="K14" i="19"/>
  <c r="J14" i="19"/>
  <c r="I14" i="19"/>
  <c r="H14" i="19"/>
  <c r="G14" i="19"/>
  <c r="F14" i="19"/>
  <c r="E14" i="19"/>
  <c r="D14" i="19"/>
  <c r="C14" i="19"/>
  <c r="B14" i="19"/>
  <c r="A14" i="19"/>
  <c r="M13" i="19"/>
  <c r="L13" i="19"/>
  <c r="K13" i="19"/>
  <c r="J13" i="19"/>
  <c r="I13" i="19"/>
  <c r="H13" i="19"/>
  <c r="G13" i="19"/>
  <c r="F13" i="19"/>
  <c r="E13" i="19"/>
  <c r="D13" i="19"/>
  <c r="C13" i="19"/>
  <c r="B13" i="19"/>
  <c r="A13" i="19"/>
  <c r="M12" i="19"/>
  <c r="L12" i="19"/>
  <c r="K12" i="19"/>
  <c r="J12" i="19"/>
  <c r="I12" i="19"/>
  <c r="H12" i="19"/>
  <c r="G12" i="19"/>
  <c r="F12" i="19"/>
  <c r="E12" i="19"/>
  <c r="D12" i="19"/>
  <c r="C12" i="19"/>
  <c r="B12" i="19"/>
  <c r="A12" i="19"/>
  <c r="M11" i="19"/>
  <c r="L11" i="19"/>
  <c r="K11" i="19"/>
  <c r="J11" i="19"/>
  <c r="I11" i="19"/>
  <c r="H11" i="19"/>
  <c r="G11" i="19"/>
  <c r="F11" i="19"/>
  <c r="E11" i="19"/>
  <c r="D11" i="19"/>
  <c r="C11" i="19"/>
  <c r="B11" i="19"/>
  <c r="A11" i="19"/>
  <c r="M10" i="19"/>
  <c r="L10" i="19"/>
  <c r="K10" i="19"/>
  <c r="J10" i="19"/>
  <c r="I10" i="19"/>
  <c r="H10" i="19"/>
  <c r="G10" i="19"/>
  <c r="F10" i="19"/>
  <c r="E10" i="19"/>
  <c r="D10" i="19"/>
  <c r="C10" i="19"/>
  <c r="B10" i="19"/>
  <c r="A10" i="19"/>
  <c r="M9" i="19"/>
  <c r="L9" i="19"/>
  <c r="K9" i="19"/>
  <c r="J9" i="19"/>
  <c r="I9" i="19"/>
  <c r="H9" i="19"/>
  <c r="G9" i="19"/>
  <c r="F9" i="19"/>
  <c r="E9" i="19"/>
  <c r="D9" i="19"/>
  <c r="C9" i="19"/>
  <c r="B9" i="19"/>
  <c r="A9" i="19"/>
  <c r="M8" i="19"/>
  <c r="L8" i="19"/>
  <c r="K8" i="19"/>
  <c r="J8" i="19"/>
  <c r="I8" i="19"/>
  <c r="H8" i="19"/>
  <c r="G8" i="19"/>
  <c r="F8" i="19"/>
  <c r="E8" i="19"/>
  <c r="D8" i="19"/>
  <c r="C8" i="19"/>
  <c r="B8" i="19"/>
  <c r="A8" i="19"/>
  <c r="M7" i="19"/>
  <c r="L7" i="19"/>
  <c r="K7" i="19"/>
  <c r="J7" i="19"/>
  <c r="I7" i="19"/>
  <c r="H7" i="19"/>
  <c r="G7" i="19"/>
  <c r="F7" i="19"/>
  <c r="E7" i="19"/>
  <c r="D7" i="19"/>
  <c r="C7" i="19"/>
  <c r="B7" i="19"/>
  <c r="A7" i="19"/>
  <c r="M6" i="19"/>
  <c r="L6" i="19"/>
  <c r="K6" i="19"/>
  <c r="J6" i="19"/>
  <c r="I6" i="19"/>
  <c r="H6" i="19"/>
  <c r="G6" i="19"/>
  <c r="F6" i="19"/>
  <c r="E6" i="19"/>
  <c r="D6" i="19"/>
  <c r="C6" i="19"/>
  <c r="B6" i="19"/>
  <c r="A6" i="19"/>
  <c r="M5" i="19"/>
  <c r="L5" i="19"/>
  <c r="K5" i="19"/>
  <c r="J5" i="19"/>
  <c r="I5" i="19"/>
  <c r="H5" i="19"/>
  <c r="G5" i="19"/>
  <c r="F5" i="19"/>
  <c r="E5" i="19"/>
  <c r="D5" i="19"/>
  <c r="C5" i="19"/>
  <c r="B5" i="19"/>
  <c r="A5" i="19"/>
  <c r="M4" i="19"/>
  <c r="L4" i="19"/>
  <c r="K4" i="19"/>
  <c r="J4" i="19"/>
  <c r="I4" i="19"/>
  <c r="H4" i="19"/>
  <c r="G4" i="19"/>
  <c r="F4" i="19"/>
  <c r="E4" i="19"/>
  <c r="D4" i="19"/>
  <c r="C4" i="19"/>
  <c r="B4" i="19"/>
  <c r="A4" i="19"/>
  <c r="M3" i="19"/>
  <c r="L3" i="19"/>
  <c r="K3" i="19"/>
  <c r="J3" i="19"/>
  <c r="I3" i="19"/>
  <c r="H3" i="19"/>
  <c r="G3" i="19"/>
  <c r="F3" i="19"/>
  <c r="E3" i="19"/>
  <c r="D3" i="19"/>
  <c r="C3" i="19"/>
  <c r="B3" i="19"/>
  <c r="A3" i="19"/>
  <c r="M2" i="19"/>
  <c r="L2" i="19"/>
  <c r="K2" i="19"/>
  <c r="J2" i="19"/>
  <c r="I2" i="19"/>
  <c r="H2" i="19"/>
  <c r="G2" i="19"/>
  <c r="F2" i="19"/>
  <c r="E2" i="19"/>
  <c r="D2" i="19"/>
  <c r="C2" i="19"/>
  <c r="B2" i="19"/>
  <c r="A2" i="19"/>
  <c r="G115" i="20"/>
  <c r="F115" i="20"/>
  <c r="E115" i="20"/>
  <c r="D115" i="20"/>
  <c r="G114" i="20"/>
  <c r="F114" i="20"/>
  <c r="E114" i="20"/>
  <c r="D114" i="20"/>
  <c r="C114" i="20"/>
  <c r="B114" i="20"/>
  <c r="A114" i="20"/>
  <c r="G113" i="20"/>
  <c r="F113" i="20"/>
  <c r="E113" i="20"/>
  <c r="D113" i="20"/>
  <c r="C113" i="20"/>
  <c r="B113" i="20"/>
  <c r="A113" i="20"/>
  <c r="G112" i="20"/>
  <c r="F112" i="20"/>
  <c r="E112" i="20"/>
  <c r="D112" i="20"/>
  <c r="C112" i="20"/>
  <c r="B112" i="20"/>
  <c r="A112" i="20"/>
  <c r="G111" i="20"/>
  <c r="F111" i="20"/>
  <c r="E111" i="20"/>
  <c r="D111" i="20"/>
  <c r="C111" i="20"/>
  <c r="B111" i="20"/>
  <c r="A111" i="20"/>
  <c r="G110" i="20"/>
  <c r="F110" i="20"/>
  <c r="E110" i="20"/>
  <c r="D110" i="20"/>
  <c r="C110" i="20"/>
  <c r="B110" i="20"/>
  <c r="A110" i="20"/>
  <c r="G109" i="20"/>
  <c r="F109" i="20"/>
  <c r="E109" i="20"/>
  <c r="D109" i="20"/>
  <c r="C109" i="20"/>
  <c r="B109" i="20"/>
  <c r="A109" i="20"/>
  <c r="G108" i="20"/>
  <c r="F108" i="20"/>
  <c r="E108" i="20"/>
  <c r="D108" i="20"/>
  <c r="C108" i="20"/>
  <c r="B108" i="20"/>
  <c r="A108" i="20"/>
  <c r="G107" i="20"/>
  <c r="F107" i="20"/>
  <c r="E107" i="20"/>
  <c r="D107" i="20"/>
  <c r="C107" i="20"/>
  <c r="B107" i="20"/>
  <c r="A107" i="20"/>
  <c r="G106" i="20"/>
  <c r="F106" i="20"/>
  <c r="E106" i="20"/>
  <c r="D106" i="20"/>
  <c r="C106" i="20"/>
  <c r="B106" i="20"/>
  <c r="A106" i="20"/>
  <c r="G105" i="20"/>
  <c r="F105" i="20"/>
  <c r="E105" i="20"/>
  <c r="D105" i="20"/>
  <c r="C105" i="20"/>
  <c r="B105" i="20"/>
  <c r="A105" i="20"/>
  <c r="G104" i="20"/>
  <c r="F104" i="20"/>
  <c r="E104" i="20"/>
  <c r="D104" i="20"/>
  <c r="C104" i="20"/>
  <c r="B104" i="20"/>
  <c r="A104" i="20"/>
  <c r="G103" i="20"/>
  <c r="F103" i="20"/>
  <c r="E103" i="20"/>
  <c r="D103" i="20"/>
  <c r="C103" i="20"/>
  <c r="B103" i="20"/>
  <c r="A103" i="20"/>
  <c r="G102" i="20"/>
  <c r="F102" i="20"/>
  <c r="E102" i="20"/>
  <c r="D102" i="20"/>
  <c r="C102" i="20"/>
  <c r="B102" i="20"/>
  <c r="A102" i="20"/>
  <c r="G101" i="20"/>
  <c r="F101" i="20"/>
  <c r="E101" i="20"/>
  <c r="D101" i="20"/>
  <c r="C101" i="20"/>
  <c r="B101" i="20"/>
  <c r="A101" i="20"/>
  <c r="G100" i="20"/>
  <c r="F100" i="20"/>
  <c r="E100" i="20"/>
  <c r="D100" i="20"/>
  <c r="C100" i="20"/>
  <c r="B100" i="20"/>
  <c r="A100" i="20"/>
  <c r="G99" i="20"/>
  <c r="F99" i="20"/>
  <c r="E99" i="20"/>
  <c r="D99" i="20"/>
  <c r="C99" i="20"/>
  <c r="B99" i="20"/>
  <c r="A99" i="20"/>
  <c r="G98" i="20"/>
  <c r="F98" i="20"/>
  <c r="E98" i="20"/>
  <c r="D98" i="20"/>
  <c r="C98" i="20"/>
  <c r="B98" i="20"/>
  <c r="A98" i="20"/>
  <c r="G97" i="20"/>
  <c r="F97" i="20"/>
  <c r="E97" i="20"/>
  <c r="D97" i="20"/>
  <c r="C97" i="20"/>
  <c r="B97" i="20"/>
  <c r="A97" i="20"/>
  <c r="G96" i="20"/>
  <c r="F96" i="20"/>
  <c r="E96" i="20"/>
  <c r="D96" i="20"/>
  <c r="C96" i="20"/>
  <c r="B96" i="20"/>
  <c r="A96" i="20"/>
  <c r="G95" i="20"/>
  <c r="F95" i="20"/>
  <c r="E95" i="20"/>
  <c r="D95" i="20"/>
  <c r="C95" i="20"/>
  <c r="B95" i="20"/>
  <c r="A95" i="20"/>
  <c r="G94" i="20"/>
  <c r="F94" i="20"/>
  <c r="E94" i="20"/>
  <c r="D94" i="20"/>
  <c r="C94" i="20"/>
  <c r="B94" i="20"/>
  <c r="A94" i="20"/>
  <c r="G93" i="20"/>
  <c r="F93" i="20"/>
  <c r="E93" i="20"/>
  <c r="D93" i="20"/>
  <c r="C93" i="20"/>
  <c r="B93" i="20"/>
  <c r="A93" i="20"/>
  <c r="G92" i="20"/>
  <c r="F92" i="20"/>
  <c r="E92" i="20"/>
  <c r="D92" i="20"/>
  <c r="C92" i="20"/>
  <c r="B92" i="20"/>
  <c r="A92" i="20"/>
  <c r="G91" i="20"/>
  <c r="F91" i="20"/>
  <c r="E91" i="20"/>
  <c r="D91" i="20"/>
  <c r="C91" i="20"/>
  <c r="B91" i="20"/>
  <c r="A91" i="20"/>
  <c r="G90" i="20"/>
  <c r="F90" i="20"/>
  <c r="E90" i="20"/>
  <c r="D90" i="20"/>
  <c r="C90" i="20"/>
  <c r="B90" i="20"/>
  <c r="A90" i="20"/>
  <c r="G89" i="20"/>
  <c r="F89" i="20"/>
  <c r="E89" i="20"/>
  <c r="D89" i="20"/>
  <c r="C89" i="20"/>
  <c r="B89" i="20"/>
  <c r="A89" i="20"/>
  <c r="G88" i="20"/>
  <c r="F88" i="20"/>
  <c r="E88" i="20"/>
  <c r="D88" i="20"/>
  <c r="C88" i="20"/>
  <c r="B88" i="20"/>
  <c r="A88" i="20"/>
  <c r="G87" i="20"/>
  <c r="F87" i="20"/>
  <c r="E87" i="20"/>
  <c r="D87" i="20"/>
  <c r="C87" i="20"/>
  <c r="B87" i="20"/>
  <c r="A87" i="20"/>
  <c r="G86" i="20"/>
  <c r="F86" i="20"/>
  <c r="E86" i="20"/>
  <c r="D86" i="20"/>
  <c r="C86" i="20"/>
  <c r="B86" i="20"/>
  <c r="A86" i="20"/>
  <c r="G85" i="20"/>
  <c r="F85" i="20"/>
  <c r="E85" i="20"/>
  <c r="D85" i="20"/>
  <c r="C85" i="20"/>
  <c r="B85" i="20"/>
  <c r="A85" i="20"/>
  <c r="G84" i="20"/>
  <c r="F84" i="20"/>
  <c r="E84" i="20"/>
  <c r="D84" i="20"/>
  <c r="C84" i="20"/>
  <c r="B84" i="20"/>
  <c r="A84" i="20"/>
  <c r="G83" i="20"/>
  <c r="F83" i="20"/>
  <c r="E83" i="20"/>
  <c r="D83" i="20"/>
  <c r="C83" i="20"/>
  <c r="B83" i="20"/>
  <c r="A83" i="20"/>
  <c r="G82" i="20"/>
  <c r="F82" i="20"/>
  <c r="E82" i="20"/>
  <c r="D82" i="20"/>
  <c r="C82" i="20"/>
  <c r="B82" i="20"/>
  <c r="A82" i="20"/>
  <c r="G81" i="20"/>
  <c r="F81" i="20"/>
  <c r="E81" i="20"/>
  <c r="D81" i="20"/>
  <c r="C81" i="20"/>
  <c r="B81" i="20"/>
  <c r="A81" i="20"/>
  <c r="G80" i="20"/>
  <c r="F80" i="20"/>
  <c r="E80" i="20"/>
  <c r="D80" i="20"/>
  <c r="C80" i="20"/>
  <c r="B80" i="20"/>
  <c r="A80" i="20"/>
  <c r="G79" i="20"/>
  <c r="F79" i="20"/>
  <c r="E79" i="20"/>
  <c r="D79" i="20"/>
  <c r="C79" i="20"/>
  <c r="B79" i="20"/>
  <c r="A79" i="20"/>
  <c r="G78" i="20"/>
  <c r="F78" i="20"/>
  <c r="E78" i="20"/>
  <c r="D78" i="20"/>
  <c r="C78" i="20"/>
  <c r="B78" i="20"/>
  <c r="A78" i="20"/>
  <c r="G77" i="20"/>
  <c r="F77" i="20"/>
  <c r="E77" i="20"/>
  <c r="D77" i="20"/>
  <c r="C77" i="20"/>
  <c r="B77" i="20"/>
  <c r="A77" i="20"/>
  <c r="G76" i="20"/>
  <c r="F76" i="20"/>
  <c r="E76" i="20"/>
  <c r="D76" i="20"/>
  <c r="C76" i="20"/>
  <c r="B76" i="20"/>
  <c r="A76" i="20"/>
  <c r="G75" i="20"/>
  <c r="F75" i="20"/>
  <c r="E75" i="20"/>
  <c r="D75" i="20"/>
  <c r="C75" i="20"/>
  <c r="B75" i="20"/>
  <c r="A75" i="20"/>
  <c r="G74" i="20"/>
  <c r="F74" i="20"/>
  <c r="E74" i="20"/>
  <c r="D74" i="20"/>
  <c r="C74" i="20"/>
  <c r="B74" i="20"/>
  <c r="A74" i="20"/>
  <c r="G73" i="20"/>
  <c r="F73" i="20"/>
  <c r="E73" i="20"/>
  <c r="D73" i="20"/>
  <c r="C73" i="20"/>
  <c r="B73" i="20"/>
  <c r="A73" i="20"/>
  <c r="G72" i="20"/>
  <c r="F72" i="20"/>
  <c r="E72" i="20"/>
  <c r="D72" i="20"/>
  <c r="C72" i="20"/>
  <c r="B72" i="20"/>
  <c r="A72" i="20"/>
  <c r="G71" i="20"/>
  <c r="F71" i="20"/>
  <c r="E71" i="20"/>
  <c r="D71" i="20"/>
  <c r="C71" i="20"/>
  <c r="B71" i="20"/>
  <c r="A71" i="20"/>
  <c r="G70" i="20"/>
  <c r="F70" i="20"/>
  <c r="E70" i="20"/>
  <c r="D70" i="20"/>
  <c r="C70" i="20"/>
  <c r="B70" i="20"/>
  <c r="A70" i="20"/>
  <c r="G69" i="20"/>
  <c r="F69" i="20"/>
  <c r="E69" i="20"/>
  <c r="D69" i="20"/>
  <c r="C69" i="20"/>
  <c r="B69" i="20"/>
  <c r="A69" i="20"/>
  <c r="G68" i="20"/>
  <c r="F68" i="20"/>
  <c r="E68" i="20"/>
  <c r="D68" i="20"/>
  <c r="C68" i="20"/>
  <c r="B68" i="20"/>
  <c r="A68" i="20"/>
  <c r="G67" i="20"/>
  <c r="F67" i="20"/>
  <c r="E67" i="20"/>
  <c r="D67" i="20"/>
  <c r="C67" i="20"/>
  <c r="B67" i="20"/>
  <c r="A67" i="20"/>
  <c r="G66" i="20"/>
  <c r="F66" i="20"/>
  <c r="E66" i="20"/>
  <c r="D66" i="20"/>
  <c r="C66" i="20"/>
  <c r="B66" i="20"/>
  <c r="A66" i="20"/>
  <c r="G65" i="20"/>
  <c r="F65" i="20"/>
  <c r="E65" i="20"/>
  <c r="D65" i="20"/>
  <c r="C65" i="20"/>
  <c r="B65" i="20"/>
  <c r="A65" i="20"/>
  <c r="G64" i="20"/>
  <c r="F64" i="20"/>
  <c r="E64" i="20"/>
  <c r="D64" i="20"/>
  <c r="C64" i="20"/>
  <c r="B64" i="20"/>
  <c r="A64" i="20"/>
  <c r="G63" i="20"/>
  <c r="F63" i="20"/>
  <c r="E63" i="20"/>
  <c r="D63" i="20"/>
  <c r="C63" i="20"/>
  <c r="B63" i="20"/>
  <c r="A63" i="20"/>
  <c r="G62" i="20"/>
  <c r="F62" i="20"/>
  <c r="E62" i="20"/>
  <c r="D62" i="20"/>
  <c r="C62" i="20"/>
  <c r="B62" i="20"/>
  <c r="A62" i="20"/>
  <c r="G61" i="20"/>
  <c r="F61" i="20"/>
  <c r="E61" i="20"/>
  <c r="D61" i="20"/>
  <c r="C61" i="20"/>
  <c r="B61" i="20"/>
  <c r="A61" i="20"/>
  <c r="G60" i="20"/>
  <c r="F60" i="20"/>
  <c r="E60" i="20"/>
  <c r="D60" i="20"/>
  <c r="C60" i="20"/>
  <c r="B60" i="20"/>
  <c r="A60" i="20"/>
  <c r="G59" i="20"/>
  <c r="F59" i="20"/>
  <c r="E59" i="20"/>
  <c r="D59" i="20"/>
  <c r="C59" i="20"/>
  <c r="B59" i="20"/>
  <c r="A59" i="20"/>
  <c r="G58" i="20"/>
  <c r="F58" i="20"/>
  <c r="E58" i="20"/>
  <c r="D58" i="20"/>
  <c r="C58" i="20"/>
  <c r="B58" i="20"/>
  <c r="A58" i="20"/>
  <c r="G57" i="20"/>
  <c r="F57" i="20"/>
  <c r="E57" i="20"/>
  <c r="D57" i="20"/>
  <c r="C57" i="20"/>
  <c r="B57" i="20"/>
  <c r="A57" i="20"/>
  <c r="G56" i="20"/>
  <c r="F56" i="20"/>
  <c r="E56" i="20"/>
  <c r="D56" i="20"/>
  <c r="C56" i="20"/>
  <c r="B56" i="20"/>
  <c r="A56" i="20"/>
  <c r="G55" i="20"/>
  <c r="F55" i="20"/>
  <c r="E55" i="20"/>
  <c r="D55" i="20"/>
  <c r="C55" i="20"/>
  <c r="B55" i="20"/>
  <c r="A55" i="20"/>
  <c r="G54" i="20"/>
  <c r="F54" i="20"/>
  <c r="E54" i="20"/>
  <c r="D54" i="20"/>
  <c r="C54" i="20"/>
  <c r="B54" i="20"/>
  <c r="A54" i="20"/>
  <c r="G53" i="20"/>
  <c r="F53" i="20"/>
  <c r="E53" i="20"/>
  <c r="D53" i="20"/>
  <c r="C53" i="20"/>
  <c r="B53" i="20"/>
  <c r="A53" i="20"/>
  <c r="G52" i="20"/>
  <c r="F52" i="20"/>
  <c r="E52" i="20"/>
  <c r="D52" i="20"/>
  <c r="C52" i="20"/>
  <c r="B52" i="20"/>
  <c r="A52" i="20"/>
  <c r="G51" i="20"/>
  <c r="F51" i="20"/>
  <c r="E51" i="20"/>
  <c r="D51" i="20"/>
  <c r="C51" i="20"/>
  <c r="B51" i="20"/>
  <c r="A51" i="20"/>
  <c r="G50" i="20"/>
  <c r="F50" i="20"/>
  <c r="E50" i="20"/>
  <c r="D50" i="20"/>
  <c r="C50" i="20"/>
  <c r="B50" i="20"/>
  <c r="A50" i="20"/>
  <c r="G49" i="20"/>
  <c r="F49" i="20"/>
  <c r="E49" i="20"/>
  <c r="D49" i="20"/>
  <c r="C49" i="20"/>
  <c r="B49" i="20"/>
  <c r="A49" i="20"/>
  <c r="G48" i="20"/>
  <c r="F48" i="20"/>
  <c r="E48" i="20"/>
  <c r="D48" i="20"/>
  <c r="C48" i="20"/>
  <c r="B48" i="20"/>
  <c r="A48" i="20"/>
  <c r="G47" i="20"/>
  <c r="F47" i="20"/>
  <c r="E47" i="20"/>
  <c r="D47" i="20"/>
  <c r="C47" i="20"/>
  <c r="B47" i="20"/>
  <c r="A47" i="20"/>
  <c r="G46" i="20"/>
  <c r="F46" i="20"/>
  <c r="E46" i="20"/>
  <c r="D46" i="20"/>
  <c r="C46" i="20"/>
  <c r="B46" i="20"/>
  <c r="A46" i="20"/>
  <c r="G45" i="20"/>
  <c r="F45" i="20"/>
  <c r="E45" i="20"/>
  <c r="D45" i="20"/>
  <c r="C45" i="20"/>
  <c r="B45" i="20"/>
  <c r="A45" i="20"/>
  <c r="G44" i="20"/>
  <c r="F44" i="20"/>
  <c r="E44" i="20"/>
  <c r="D44" i="20"/>
  <c r="C44" i="20"/>
  <c r="B44" i="20"/>
  <c r="A44" i="20"/>
  <c r="G43" i="20"/>
  <c r="F43" i="20"/>
  <c r="E43" i="20"/>
  <c r="D43" i="20"/>
  <c r="C43" i="20"/>
  <c r="B43" i="20"/>
  <c r="A43" i="20"/>
  <c r="G42" i="20"/>
  <c r="F42" i="20"/>
  <c r="E42" i="20"/>
  <c r="D42" i="20"/>
  <c r="C42" i="20"/>
  <c r="B42" i="20"/>
  <c r="A42" i="20"/>
  <c r="G41" i="20"/>
  <c r="F41" i="20"/>
  <c r="E41" i="20"/>
  <c r="D41" i="20"/>
  <c r="C41" i="20"/>
  <c r="B41" i="20"/>
  <c r="A41" i="20"/>
  <c r="G40" i="20"/>
  <c r="F40" i="20"/>
  <c r="E40" i="20"/>
  <c r="D40" i="20"/>
  <c r="C40" i="20"/>
  <c r="B40" i="20"/>
  <c r="A40" i="20"/>
  <c r="G39" i="20"/>
  <c r="F39" i="20"/>
  <c r="E39" i="20"/>
  <c r="D39" i="20"/>
  <c r="C39" i="20"/>
  <c r="B39" i="20"/>
  <c r="A39" i="20"/>
  <c r="G38" i="20"/>
  <c r="F38" i="20"/>
  <c r="E38" i="20"/>
  <c r="D38" i="20"/>
  <c r="C38" i="20"/>
  <c r="B38" i="20"/>
  <c r="A38" i="20"/>
  <c r="G37" i="20"/>
  <c r="F37" i="20"/>
  <c r="E37" i="20"/>
  <c r="D37" i="20"/>
  <c r="C37" i="20"/>
  <c r="B37" i="20"/>
  <c r="A37" i="20"/>
  <c r="G36" i="20"/>
  <c r="F36" i="20"/>
  <c r="E36" i="20"/>
  <c r="D36" i="20"/>
  <c r="C36" i="20"/>
  <c r="B36" i="20"/>
  <c r="A36" i="20"/>
  <c r="G35" i="20"/>
  <c r="F35" i="20"/>
  <c r="E35" i="20"/>
  <c r="D35" i="20"/>
  <c r="C35" i="20"/>
  <c r="B35" i="20"/>
  <c r="A35" i="20"/>
  <c r="G34" i="20"/>
  <c r="F34" i="20"/>
  <c r="E34" i="20"/>
  <c r="D34" i="20"/>
  <c r="C34" i="20"/>
  <c r="B34" i="20"/>
  <c r="A34" i="20"/>
  <c r="G33" i="20"/>
  <c r="F33" i="20"/>
  <c r="E33" i="20"/>
  <c r="D33" i="20"/>
  <c r="C33" i="20"/>
  <c r="B33" i="20"/>
  <c r="A33" i="20"/>
  <c r="G32" i="20"/>
  <c r="F32" i="20"/>
  <c r="E32" i="20"/>
  <c r="D32" i="20"/>
  <c r="C32" i="20"/>
  <c r="B32" i="20"/>
  <c r="A32" i="20"/>
  <c r="G31" i="20"/>
  <c r="F31" i="20"/>
  <c r="E31" i="20"/>
  <c r="D31" i="20"/>
  <c r="C31" i="20"/>
  <c r="B31" i="20"/>
  <c r="A31" i="20"/>
  <c r="G30" i="20"/>
  <c r="F30" i="20"/>
  <c r="E30" i="20"/>
  <c r="D30" i="20"/>
  <c r="C30" i="20"/>
  <c r="B30" i="20"/>
  <c r="A30" i="20"/>
  <c r="G29" i="20"/>
  <c r="F29" i="20"/>
  <c r="E29" i="20"/>
  <c r="D29" i="20"/>
  <c r="C29" i="20"/>
  <c r="B29" i="20"/>
  <c r="A29" i="20"/>
  <c r="G28" i="20"/>
  <c r="F28" i="20"/>
  <c r="E28" i="20"/>
  <c r="D28" i="20"/>
  <c r="C28" i="20"/>
  <c r="B28" i="20"/>
  <c r="A28" i="20"/>
  <c r="G27" i="20"/>
  <c r="F27" i="20"/>
  <c r="E27" i="20"/>
  <c r="D27" i="20"/>
  <c r="C27" i="20"/>
  <c r="B27" i="20"/>
  <c r="A27" i="20"/>
  <c r="G26" i="20"/>
  <c r="F26" i="20"/>
  <c r="E26" i="20"/>
  <c r="D26" i="20"/>
  <c r="C26" i="20"/>
  <c r="B26" i="20"/>
  <c r="A26" i="20"/>
  <c r="G25" i="20"/>
  <c r="F25" i="20"/>
  <c r="E25" i="20"/>
  <c r="D25" i="20"/>
  <c r="C25" i="20"/>
  <c r="B25" i="20"/>
  <c r="A25" i="20"/>
  <c r="G24" i="20"/>
  <c r="F24" i="20"/>
  <c r="E24" i="20"/>
  <c r="D24" i="20"/>
  <c r="C24" i="20"/>
  <c r="B24" i="20"/>
  <c r="A24" i="20"/>
  <c r="G23" i="20"/>
  <c r="F23" i="20"/>
  <c r="E23" i="20"/>
  <c r="D23" i="20"/>
  <c r="C23" i="20"/>
  <c r="B23" i="20"/>
  <c r="A23" i="20"/>
  <c r="G22" i="20"/>
  <c r="F22" i="20"/>
  <c r="E22" i="20"/>
  <c r="D22" i="20"/>
  <c r="C22" i="20"/>
  <c r="B22" i="20"/>
  <c r="A22" i="20"/>
  <c r="G21" i="20"/>
  <c r="F21" i="20"/>
  <c r="E21" i="20"/>
  <c r="D21" i="20"/>
  <c r="C21" i="20"/>
  <c r="B21" i="20"/>
  <c r="A21" i="20"/>
  <c r="G20" i="20"/>
  <c r="F20" i="20"/>
  <c r="E20" i="20"/>
  <c r="D20" i="20"/>
  <c r="C20" i="20"/>
  <c r="B20" i="20"/>
  <c r="A20" i="20"/>
  <c r="G19" i="20"/>
  <c r="F19" i="20"/>
  <c r="E19" i="20"/>
  <c r="D19" i="20"/>
  <c r="C19" i="20"/>
  <c r="B19" i="20"/>
  <c r="A19" i="20"/>
  <c r="G18" i="20"/>
  <c r="F18" i="20"/>
  <c r="E18" i="20"/>
  <c r="D18" i="20"/>
  <c r="C18" i="20"/>
  <c r="B18" i="20"/>
  <c r="A18" i="20"/>
  <c r="G17" i="20"/>
  <c r="F17" i="20"/>
  <c r="E17" i="20"/>
  <c r="D17" i="20"/>
  <c r="C17" i="20"/>
  <c r="B17" i="20"/>
  <c r="A17" i="20"/>
  <c r="G16" i="20"/>
  <c r="F16" i="20"/>
  <c r="E16" i="20"/>
  <c r="D16" i="20"/>
  <c r="C16" i="20"/>
  <c r="B16" i="20"/>
  <c r="A16" i="20"/>
  <c r="G15" i="20"/>
  <c r="F15" i="20"/>
  <c r="E15" i="20"/>
  <c r="D15" i="20"/>
  <c r="C15" i="20"/>
  <c r="B15" i="20"/>
  <c r="A15" i="20"/>
  <c r="G14" i="20"/>
  <c r="F14" i="20"/>
  <c r="E14" i="20"/>
  <c r="D14" i="20"/>
  <c r="C14" i="20"/>
  <c r="B14" i="20"/>
  <c r="A14" i="20"/>
  <c r="G13" i="20"/>
  <c r="F13" i="20"/>
  <c r="E13" i="20"/>
  <c r="D13" i="20"/>
  <c r="C13" i="20"/>
  <c r="B13" i="20"/>
  <c r="A13" i="20"/>
  <c r="G12" i="20"/>
  <c r="F12" i="20"/>
  <c r="E12" i="20"/>
  <c r="D12" i="20"/>
  <c r="C12" i="20"/>
  <c r="B12" i="20"/>
  <c r="A12" i="20"/>
  <c r="G11" i="20"/>
  <c r="F11" i="20"/>
  <c r="E11" i="20"/>
  <c r="D11" i="20"/>
  <c r="C11" i="20"/>
  <c r="B11" i="20"/>
  <c r="A11" i="20"/>
  <c r="G10" i="20"/>
  <c r="F10" i="20"/>
  <c r="E10" i="20"/>
  <c r="D10" i="20"/>
  <c r="C10" i="20"/>
  <c r="B10" i="20"/>
  <c r="A10" i="20"/>
  <c r="G9" i="20"/>
  <c r="F9" i="20"/>
  <c r="E9" i="20"/>
  <c r="D9" i="20"/>
  <c r="C9" i="20"/>
  <c r="B9" i="20"/>
  <c r="A9" i="20"/>
  <c r="G8" i="20"/>
  <c r="F8" i="20"/>
  <c r="E8" i="20"/>
  <c r="D8" i="20"/>
  <c r="C8" i="20"/>
  <c r="B8" i="20"/>
  <c r="A8" i="20"/>
  <c r="G7" i="20"/>
  <c r="F7" i="20"/>
  <c r="E7" i="20"/>
  <c r="D7" i="20"/>
  <c r="C7" i="20"/>
  <c r="B7" i="20"/>
  <c r="A7" i="20"/>
  <c r="G6" i="20"/>
  <c r="F6" i="20"/>
  <c r="E6" i="20"/>
  <c r="D6" i="20"/>
  <c r="C6" i="20"/>
  <c r="B6" i="20"/>
  <c r="A6" i="20"/>
  <c r="G5" i="20"/>
  <c r="F5" i="20"/>
  <c r="E5" i="20"/>
  <c r="D5" i="20"/>
  <c r="C5" i="20"/>
  <c r="B5" i="20"/>
  <c r="A5" i="20"/>
  <c r="H4" i="20" a="1"/>
  <c r="H4" i="20" s="1"/>
  <c r="H109" i="20" s="1"/>
  <c r="I109" i="20" s="1"/>
  <c r="G4" i="20"/>
  <c r="F4" i="20"/>
  <c r="E4" i="20"/>
  <c r="I2" i="20"/>
  <c r="H2" i="20"/>
  <c r="N140" i="15"/>
  <c r="N139" i="15"/>
  <c r="N138" i="15"/>
  <c r="N137" i="15"/>
  <c r="N136" i="15"/>
  <c r="N135" i="15"/>
  <c r="N134" i="15"/>
  <c r="N133" i="15"/>
  <c r="N132" i="15"/>
  <c r="N131" i="15"/>
  <c r="N130" i="15"/>
  <c r="N129" i="15"/>
  <c r="N128" i="15"/>
  <c r="N127" i="15"/>
  <c r="N126" i="15"/>
  <c r="N125" i="15"/>
  <c r="N124" i="15"/>
  <c r="N123" i="15"/>
  <c r="N122" i="15"/>
  <c r="N121" i="15"/>
  <c r="N120" i="15"/>
  <c r="N119" i="15"/>
  <c r="N118" i="15"/>
  <c r="N117" i="15"/>
  <c r="N116" i="15"/>
  <c r="N115" i="15"/>
  <c r="N114" i="15"/>
  <c r="N113" i="15"/>
  <c r="N112" i="15"/>
  <c r="N111" i="15"/>
  <c r="N110" i="15"/>
  <c r="N109" i="15"/>
  <c r="N108" i="15"/>
  <c r="N107" i="15"/>
  <c r="N106" i="15"/>
  <c r="N105" i="15"/>
  <c r="N104" i="15"/>
  <c r="N103" i="15"/>
  <c r="N102" i="15"/>
  <c r="N101" i="15"/>
  <c r="N100" i="15"/>
  <c r="N99" i="15"/>
  <c r="N98" i="15"/>
  <c r="N97" i="15"/>
  <c r="N96" i="15"/>
  <c r="N95" i="15"/>
  <c r="N94" i="15"/>
  <c r="N93" i="15"/>
  <c r="N92" i="15"/>
  <c r="N91" i="15"/>
  <c r="N90" i="15"/>
  <c r="N89" i="15"/>
  <c r="N88" i="15"/>
  <c r="N87" i="15"/>
  <c r="N86" i="15"/>
  <c r="N85" i="15"/>
  <c r="N84" i="15"/>
  <c r="N83" i="15"/>
  <c r="N82" i="15"/>
  <c r="N81" i="15"/>
  <c r="N80" i="15"/>
  <c r="N79" i="15"/>
  <c r="N78" i="15"/>
  <c r="N77" i="15"/>
  <c r="N76" i="15"/>
  <c r="N75" i="15"/>
  <c r="N74" i="15"/>
  <c r="N73" i="15"/>
  <c r="N72" i="15"/>
  <c r="N71" i="15"/>
  <c r="N70" i="15"/>
  <c r="N69" i="15"/>
  <c r="N68" i="15"/>
  <c r="N67" i="15"/>
  <c r="N66" i="15"/>
  <c r="N65" i="15"/>
  <c r="N64" i="15"/>
  <c r="N63" i="15"/>
  <c r="N62" i="15"/>
  <c r="N61" i="15"/>
  <c r="N60" i="15"/>
  <c r="N59" i="15"/>
  <c r="N58" i="15"/>
  <c r="N57" i="15"/>
  <c r="N56" i="15"/>
  <c r="N55" i="15"/>
  <c r="N54" i="15"/>
  <c r="N53" i="15"/>
  <c r="N52" i="15"/>
  <c r="N51" i="15"/>
  <c r="N50" i="15"/>
  <c r="N49" i="15"/>
  <c r="N48" i="15"/>
  <c r="N47" i="15"/>
  <c r="N46" i="15"/>
  <c r="N45" i="15"/>
  <c r="N44" i="15"/>
  <c r="N43" i="15"/>
  <c r="N42" i="15"/>
  <c r="N41" i="15"/>
  <c r="N40" i="15"/>
  <c r="N39" i="15"/>
  <c r="N38" i="15"/>
  <c r="N37" i="15"/>
  <c r="N36" i="15"/>
  <c r="N35" i="15"/>
  <c r="N34" i="15"/>
  <c r="N33" i="15"/>
  <c r="N32" i="15"/>
  <c r="T17" i="15"/>
  <c r="T18" i="15" s="1"/>
  <c r="T19" i="15" s="1"/>
  <c r="A74" i="17"/>
  <c r="A75" i="17" s="1"/>
  <c r="A78" i="17" s="1"/>
  <c r="A79" i="17" s="1"/>
  <c r="A80" i="17" s="1"/>
  <c r="A84" i="17" s="1"/>
  <c r="A87" i="17" s="1"/>
  <c r="A90" i="17" s="1"/>
  <c r="A91" i="17" s="1"/>
  <c r="A95" i="17" s="1"/>
  <c r="A96" i="17" s="1"/>
  <c r="A97" i="17" s="1"/>
  <c r="A29" i="17"/>
  <c r="A30" i="17" s="1"/>
  <c r="A31" i="17" s="1"/>
  <c r="A32" i="17" s="1"/>
  <c r="A36" i="17" s="1"/>
  <c r="A37" i="17" s="1"/>
  <c r="A38" i="17" s="1"/>
  <c r="A39" i="17" s="1"/>
  <c r="A43" i="17" s="1"/>
  <c r="A45" i="17" s="1"/>
  <c r="A46" i="17" s="1"/>
  <c r="A47" i="17" s="1"/>
  <c r="A48" i="17" s="1"/>
  <c r="A49" i="17" s="1"/>
  <c r="A50" i="17" s="1"/>
  <c r="A54" i="17" s="1"/>
  <c r="A55" i="17" s="1"/>
  <c r="A56" i="17" s="1"/>
  <c r="A57" i="17" s="1"/>
  <c r="A58" i="17" s="1"/>
  <c r="A36" i="6"/>
  <c r="A36" i="10"/>
  <c r="B42" i="4"/>
  <c r="B41" i="4"/>
  <c r="B40" i="4"/>
  <c r="B38" i="4"/>
  <c r="B37" i="4"/>
  <c r="B36" i="4"/>
  <c r="B35" i="4"/>
  <c r="B34" i="4"/>
  <c r="B33" i="4"/>
  <c r="B30" i="4"/>
  <c r="B29" i="4"/>
  <c r="B28" i="4"/>
  <c r="B27" i="4"/>
  <c r="B25" i="4"/>
  <c r="B24" i="4"/>
  <c r="B23" i="4"/>
  <c r="B21" i="4"/>
  <c r="B20" i="4"/>
  <c r="B19" i="4"/>
  <c r="B17" i="4"/>
  <c r="B15" i="4"/>
  <c r="B14" i="4"/>
  <c r="B13" i="4"/>
  <c r="B12" i="4"/>
  <c r="B9" i="4"/>
  <c r="B8" i="4"/>
  <c r="B7" i="4"/>
  <c r="B6" i="4"/>
  <c r="B5" i="4"/>
  <c r="B4" i="4"/>
  <c r="B58" i="2"/>
  <c r="B57" i="2"/>
  <c r="B56" i="2"/>
  <c r="B55" i="2"/>
  <c r="B54" i="2"/>
  <c r="B52" i="2"/>
  <c r="B51" i="2"/>
  <c r="B50" i="2"/>
  <c r="B49" i="2"/>
  <c r="B48" i="2"/>
  <c r="B47" i="2"/>
  <c r="B46" i="2"/>
  <c r="B45" i="2"/>
  <c r="B44" i="2"/>
  <c r="B43" i="2"/>
  <c r="B42" i="2"/>
  <c r="B41" i="2"/>
  <c r="H14" i="20" l="1"/>
  <c r="I14" i="20" s="1"/>
  <c r="H30" i="20"/>
  <c r="I30" i="20" s="1"/>
  <c r="H38" i="20"/>
  <c r="I38" i="20" s="1"/>
  <c r="H46" i="20"/>
  <c r="I46" i="20" s="1"/>
  <c r="H54" i="20"/>
  <c r="I54" i="20" s="1"/>
  <c r="H62" i="20"/>
  <c r="I62" i="20" s="1"/>
  <c r="H70" i="20"/>
  <c r="I70" i="20" s="1"/>
  <c r="H78" i="20"/>
  <c r="I78" i="20" s="1"/>
  <c r="H86" i="20"/>
  <c r="I86" i="20" s="1"/>
  <c r="H94" i="20"/>
  <c r="I94" i="20" s="1"/>
  <c r="H102" i="20"/>
  <c r="I102" i="20" s="1"/>
  <c r="H110" i="20"/>
  <c r="I110" i="20" s="1"/>
  <c r="H7" i="20"/>
  <c r="I7" i="20" s="1"/>
  <c r="H15" i="20"/>
  <c r="I15" i="20" s="1"/>
  <c r="H23" i="20"/>
  <c r="I23" i="20" s="1"/>
  <c r="H31" i="20"/>
  <c r="I31" i="20" s="1"/>
  <c r="H39" i="20"/>
  <c r="I39" i="20" s="1"/>
  <c r="H47" i="20"/>
  <c r="I47" i="20" s="1"/>
  <c r="H55" i="20"/>
  <c r="I55" i="20" s="1"/>
  <c r="H63" i="20"/>
  <c r="I63" i="20" s="1"/>
  <c r="H71" i="20"/>
  <c r="I71" i="20" s="1"/>
  <c r="H79" i="20"/>
  <c r="I79" i="20" s="1"/>
  <c r="H87" i="20"/>
  <c r="I87" i="20" s="1"/>
  <c r="H95" i="20"/>
  <c r="I95" i="20" s="1"/>
  <c r="H103" i="20"/>
  <c r="I103" i="20" s="1"/>
  <c r="H111" i="20"/>
  <c r="I111" i="20" s="1"/>
  <c r="H11" i="20"/>
  <c r="I11" i="20" s="1"/>
  <c r="H27" i="20"/>
  <c r="I27" i="20" s="1"/>
  <c r="H51" i="20"/>
  <c r="I51" i="20" s="1"/>
  <c r="H59" i="20"/>
  <c r="I59" i="20" s="1"/>
  <c r="H83" i="20"/>
  <c r="I83" i="20" s="1"/>
  <c r="H91" i="20"/>
  <c r="I91" i="20" s="1"/>
  <c r="H99" i="20"/>
  <c r="I99" i="20" s="1"/>
  <c r="H107" i="20"/>
  <c r="I107" i="20" s="1"/>
  <c r="H6" i="20"/>
  <c r="I6" i="20" s="1"/>
  <c r="H22" i="20"/>
  <c r="I22" i="20" s="1"/>
  <c r="H8" i="20"/>
  <c r="I8" i="20" s="1"/>
  <c r="H16" i="20"/>
  <c r="I16" i="20" s="1"/>
  <c r="H24" i="20"/>
  <c r="I24" i="20" s="1"/>
  <c r="H32" i="20"/>
  <c r="I32" i="20" s="1"/>
  <c r="H40" i="20"/>
  <c r="I40" i="20" s="1"/>
  <c r="H48" i="20"/>
  <c r="I48" i="20" s="1"/>
  <c r="H56" i="20"/>
  <c r="I56" i="20" s="1"/>
  <c r="H64" i="20"/>
  <c r="I64" i="20" s="1"/>
  <c r="H72" i="20"/>
  <c r="I72" i="20" s="1"/>
  <c r="H80" i="20"/>
  <c r="I80" i="20" s="1"/>
  <c r="H88" i="20"/>
  <c r="I88" i="20" s="1"/>
  <c r="H96" i="20"/>
  <c r="I96" i="20" s="1"/>
  <c r="H104" i="20"/>
  <c r="I104" i="20" s="1"/>
  <c r="H112" i="20"/>
  <c r="I112" i="20" s="1"/>
  <c r="H35" i="20"/>
  <c r="I35" i="20" s="1"/>
  <c r="H43" i="20"/>
  <c r="I43" i="20" s="1"/>
  <c r="H67" i="20"/>
  <c r="I67" i="20" s="1"/>
  <c r="H75" i="20"/>
  <c r="I75" i="20" s="1"/>
  <c r="H9" i="20"/>
  <c r="I9" i="20" s="1"/>
  <c r="H17" i="20"/>
  <c r="I17" i="20" s="1"/>
  <c r="H25" i="20"/>
  <c r="I25" i="20" s="1"/>
  <c r="H33" i="20"/>
  <c r="I33" i="20" s="1"/>
  <c r="H41" i="20"/>
  <c r="I41" i="20" s="1"/>
  <c r="H49" i="20"/>
  <c r="I49" i="20" s="1"/>
  <c r="H57" i="20"/>
  <c r="I57" i="20" s="1"/>
  <c r="H65" i="20"/>
  <c r="I65" i="20" s="1"/>
  <c r="H73" i="20"/>
  <c r="I73" i="20" s="1"/>
  <c r="H81" i="20"/>
  <c r="I81" i="20" s="1"/>
  <c r="H89" i="20"/>
  <c r="I89" i="20" s="1"/>
  <c r="H97" i="20"/>
  <c r="I97" i="20" s="1"/>
  <c r="H105" i="20"/>
  <c r="I105" i="20" s="1"/>
  <c r="H113" i="20"/>
  <c r="I113" i="20" s="1"/>
  <c r="H10" i="20"/>
  <c r="I10" i="20" s="1"/>
  <c r="H18" i="20"/>
  <c r="I18" i="20" s="1"/>
  <c r="H26" i="20"/>
  <c r="I26" i="20" s="1"/>
  <c r="H34" i="20"/>
  <c r="I34" i="20" s="1"/>
  <c r="H42" i="20"/>
  <c r="I42" i="20" s="1"/>
  <c r="H50" i="20"/>
  <c r="I50" i="20" s="1"/>
  <c r="H58" i="20"/>
  <c r="I58" i="20" s="1"/>
  <c r="H66" i="20"/>
  <c r="I66" i="20" s="1"/>
  <c r="H74" i="20"/>
  <c r="I74" i="20" s="1"/>
  <c r="H82" i="20"/>
  <c r="I82" i="20" s="1"/>
  <c r="H90" i="20"/>
  <c r="I90" i="20" s="1"/>
  <c r="H98" i="20"/>
  <c r="I98" i="20" s="1"/>
  <c r="H106" i="20"/>
  <c r="I106" i="20" s="1"/>
  <c r="H114" i="20"/>
  <c r="I114" i="20" s="1"/>
  <c r="H12" i="20"/>
  <c r="I12" i="20" s="1"/>
  <c r="H20" i="20"/>
  <c r="I20" i="20" s="1"/>
  <c r="H28" i="20"/>
  <c r="I28" i="20" s="1"/>
  <c r="H36" i="20"/>
  <c r="I36" i="20" s="1"/>
  <c r="H44" i="20"/>
  <c r="I44" i="20" s="1"/>
  <c r="H52" i="20"/>
  <c r="I52" i="20" s="1"/>
  <c r="H60" i="20"/>
  <c r="I60" i="20" s="1"/>
  <c r="H68" i="20"/>
  <c r="I68" i="20" s="1"/>
  <c r="H76" i="20"/>
  <c r="I76" i="20" s="1"/>
  <c r="H84" i="20"/>
  <c r="I84" i="20" s="1"/>
  <c r="H92" i="20"/>
  <c r="I92" i="20" s="1"/>
  <c r="H100" i="20"/>
  <c r="I100" i="20" s="1"/>
  <c r="H108" i="20"/>
  <c r="I108" i="20" s="1"/>
  <c r="H19" i="20"/>
  <c r="I19" i="20" s="1"/>
  <c r="I4" i="20"/>
  <c r="H5" i="20"/>
  <c r="H13" i="20"/>
  <c r="I13" i="20" s="1"/>
  <c r="H21" i="20"/>
  <c r="I21" i="20" s="1"/>
  <c r="H29" i="20"/>
  <c r="I29" i="20" s="1"/>
  <c r="H37" i="20"/>
  <c r="I37" i="20" s="1"/>
  <c r="H45" i="20"/>
  <c r="I45" i="20" s="1"/>
  <c r="H53" i="20"/>
  <c r="I53" i="20" s="1"/>
  <c r="H61" i="20"/>
  <c r="I61" i="20" s="1"/>
  <c r="H69" i="20"/>
  <c r="I69" i="20" s="1"/>
  <c r="H77" i="20"/>
  <c r="I77" i="20" s="1"/>
  <c r="H85" i="20"/>
  <c r="I85" i="20" s="1"/>
  <c r="H93" i="20"/>
  <c r="I93" i="20" s="1"/>
  <c r="H101" i="20"/>
  <c r="I101" i="20" s="1"/>
  <c r="I5" i="20" l="1"/>
  <c r="I115" i="20" s="1"/>
  <c r="H11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tc={B915F5F0-D37A-4350-BCCE-5A2A8E454220}</author>
  </authors>
  <commentList>
    <comment ref="U28" authorId="0" shapeId="0" xr:uid="{B915F5F0-D37A-4350-BCCE-5A2A8E454220}">
      <text>
        <t>[Comentário encadeado]
Sua versão do Excel permite que você leia este comentário encadeado, no entanto, as edições serão removidas se o arquivo for aberto em uma versão mais recente do Excel. Saiba mais: https://go.microsoft.com/fwlink/?linkid=870924
Comentário:
    Benefícios 1, 2 e 3 são obrigatórios e devem ser preenchidos conforme previstos em CCT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900-000001000000}">
      <text>
        <r>
          <rPr>
            <sz val="8"/>
            <color indexed="8"/>
            <rFont val="Arial"/>
            <family val="2"/>
          </rPr>
          <t>Fulano de tal
Salário + adicional de periculosidade + adicional noturno, e outros se houver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SGP</author>
  </authors>
  <commentList>
    <comment ref="K189" authorId="0" shapeId="0" xr:uid="{00000000-0006-0000-0A00-000001000000}">
      <text>
        <r>
          <rPr>
            <b/>
            <sz val="9"/>
            <rFont val="Tahoma"/>
            <family val="2"/>
          </rPr>
          <t>SGP:</t>
        </r>
        <r>
          <rPr>
            <sz val="9"/>
            <rFont val="Tahoma"/>
            <family val="2"/>
          </rPr>
          <t xml:space="preserve">
Salário: 1.105,60
Insalubridade: 212,00</t>
        </r>
      </text>
    </comment>
    <comment ref="K192" authorId="0" shapeId="0" xr:uid="{00000000-0006-0000-0A00-000002000000}">
      <text>
        <r>
          <rPr>
            <b/>
            <sz val="9"/>
            <rFont val="Tahoma"/>
            <family val="2"/>
          </rPr>
          <t>SGP:</t>
        </r>
        <r>
          <rPr>
            <sz val="9"/>
            <rFont val="Tahoma"/>
            <family val="2"/>
          </rPr>
          <t xml:space="preserve">
Salário: 1.478,40
Insalubridade: 443,42</t>
        </r>
      </text>
    </comment>
    <comment ref="K194" authorId="0" shapeId="0" xr:uid="{00000000-0006-0000-0A00-000003000000}">
      <text>
        <r>
          <rPr>
            <b/>
            <sz val="9"/>
            <rFont val="Tahoma"/>
            <family val="2"/>
          </rPr>
          <t>SGP:</t>
        </r>
        <r>
          <rPr>
            <sz val="9"/>
            <rFont val="Tahoma"/>
            <family val="2"/>
          </rPr>
          <t xml:space="preserve">
Salário: 1.105,60
Insalubridade: 212,00</t>
        </r>
      </text>
    </comment>
    <comment ref="K195" authorId="0" shapeId="0" xr:uid="{00000000-0006-0000-0A00-000004000000}">
      <text>
        <r>
          <rPr>
            <b/>
            <sz val="9"/>
            <rFont val="Tahoma"/>
            <family val="2"/>
          </rPr>
          <t>SGP:</t>
        </r>
        <r>
          <rPr>
            <sz val="9"/>
            <rFont val="Tahoma"/>
            <family val="2"/>
          </rPr>
          <t xml:space="preserve">
Salário: 1.478,40
Insalubridade: 443,42</t>
        </r>
      </text>
    </comment>
    <comment ref="K197" authorId="0" shapeId="0" xr:uid="{00000000-0006-0000-0A00-000005000000}">
      <text>
        <r>
          <rPr>
            <b/>
            <sz val="9"/>
            <rFont val="Tahoma"/>
            <family val="2"/>
          </rPr>
          <t>SGP:</t>
        </r>
        <r>
          <rPr>
            <sz val="9"/>
            <rFont val="Tahoma"/>
            <family val="2"/>
          </rPr>
          <t xml:space="preserve">
Salário: 1.105,60
Insalubridade: 212,00</t>
        </r>
      </text>
    </comment>
    <comment ref="I198" authorId="0" shapeId="0" xr:uid="{00000000-0006-0000-0A00-000006000000}">
      <text>
        <r>
          <rPr>
            <b/>
            <sz val="9"/>
            <rFont val="Tahoma"/>
            <family val="2"/>
          </rPr>
          <t>SGP:</t>
        </r>
        <r>
          <rPr>
            <sz val="9"/>
            <rFont val="Tahoma"/>
            <family val="2"/>
          </rPr>
          <t xml:space="preserve">
O colaborador faz escala de 12/36.</t>
        </r>
      </text>
    </comment>
    <comment ref="K198" authorId="0" shapeId="0" xr:uid="{00000000-0006-0000-0A00-000007000000}">
      <text>
        <r>
          <rPr>
            <b/>
            <sz val="9"/>
            <rFont val="Tahoma"/>
            <family val="2"/>
          </rPr>
          <t>SGP:</t>
        </r>
        <r>
          <rPr>
            <sz val="9"/>
            <rFont val="Tahoma"/>
            <family val="2"/>
          </rPr>
          <t xml:space="preserve">
Salário: 1.105,60
Insalubridade: 212,00</t>
        </r>
      </text>
    </comment>
    <comment ref="I199" authorId="0" shapeId="0" xr:uid="{00000000-0006-0000-0A00-000008000000}">
      <text>
        <r>
          <rPr>
            <b/>
            <sz val="9"/>
            <rFont val="Tahoma"/>
            <family val="2"/>
          </rPr>
          <t>SGP:</t>
        </r>
        <r>
          <rPr>
            <sz val="9"/>
            <rFont val="Tahoma"/>
            <family val="2"/>
          </rPr>
          <t xml:space="preserve">
O colaborador faz escala de 12/36.</t>
        </r>
      </text>
    </comment>
    <comment ref="K199" authorId="0" shapeId="0" xr:uid="{00000000-0006-0000-0A00-000009000000}">
      <text>
        <r>
          <rPr>
            <b/>
            <sz val="9"/>
            <rFont val="Tahoma"/>
            <family val="2"/>
          </rPr>
          <t>SGP:</t>
        </r>
        <r>
          <rPr>
            <sz val="9"/>
            <rFont val="Tahoma"/>
            <family val="2"/>
          </rPr>
          <t xml:space="preserve">
Salário: 1.105,60
Insalubridade: 212,00</t>
        </r>
      </text>
    </comment>
    <comment ref="K200" authorId="0" shapeId="0" xr:uid="{00000000-0006-0000-0A00-00000A000000}">
      <text>
        <r>
          <rPr>
            <b/>
            <sz val="9"/>
            <rFont val="Tahoma"/>
            <family val="2"/>
          </rPr>
          <t>SGP:</t>
        </r>
        <r>
          <rPr>
            <sz val="9"/>
            <rFont val="Tahoma"/>
            <family val="2"/>
          </rPr>
          <t xml:space="preserve">
Salário: 1.105,60
Insalubridade: 212,00</t>
        </r>
      </text>
    </comment>
    <comment ref="K201" authorId="0" shapeId="0" xr:uid="{00000000-0006-0000-0A00-00000B000000}">
      <text>
        <r>
          <rPr>
            <b/>
            <sz val="9"/>
            <rFont val="Tahoma"/>
            <family val="2"/>
          </rPr>
          <t>SGP:</t>
        </r>
        <r>
          <rPr>
            <sz val="9"/>
            <rFont val="Tahoma"/>
            <family val="2"/>
          </rPr>
          <t xml:space="preserve">
Salário: 1.105,60
Insalubridade: 212,00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tc={A24A2E3F-245C-42DE-A225-3D141F8CB609}</author>
  </authors>
  <commentList>
    <comment ref="B66" authorId="0" shapeId="0" xr:uid="{A24A2E3F-245C-42DE-A225-3D141F8CB609}">
      <text>
        <t>[Comentário encadeado]
Sua versão do Excel permite que você leia este comentário encadeado, no entanto, as edições serão removidas se o arquivo for aberto em uma versão mais recente do Excel. Saiba mais: https://go.microsoft.com/fwlink/?linkid=870924
Comentário:
    Verificar na folha de ponto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<sst xmlns="http://schemas.openxmlformats.org/spreadsheetml/2006/main" count="772" uniqueCount="490">
  <si>
    <t>MINISTÉRIO DA EDUCAÇÃO</t>
  </si>
  <si>
    <t>UNIVERSIDADE FEDERAL DO ESPÍRITO SANTO</t>
  </si>
  <si>
    <t>Pró-Reitoria de Administração</t>
  </si>
  <si>
    <t>Diretoria de Contrações de Obras e Serviços</t>
  </si>
  <si>
    <t>Divisão de Fiscalização Administrativa</t>
  </si>
  <si>
    <t>Contrato:</t>
  </si>
  <si>
    <t>Empresa</t>
  </si>
  <si>
    <t>CNPJ:</t>
  </si>
  <si>
    <t>Processo:</t>
  </si>
  <si>
    <t>Gestor do Contrato:</t>
  </si>
  <si>
    <t>Fiscal Técnico:</t>
  </si>
  <si>
    <t>Processo de pagamento:</t>
  </si>
  <si>
    <t>Mês de pagamento:</t>
  </si>
  <si>
    <t>Parte 1 - Das Obrigações Mensais</t>
  </si>
  <si>
    <t>Item</t>
  </si>
  <si>
    <t>Descrição</t>
  </si>
  <si>
    <t>Peça n</t>
  </si>
  <si>
    <t>Este Checklist Devidamente Preenchido, informando as demais peças</t>
  </si>
  <si>
    <t>Medição</t>
  </si>
  <si>
    <t>SICAF</t>
  </si>
  <si>
    <t>Comprovação de Pagamento (folha de pagamento e crédito bancário do salário)</t>
  </si>
  <si>
    <t>Comprovação do Pagamento do Vale Transporte (ou similar), com demonstrativo da contratada com informações sobre o cálculo da dedução do Vale Transporte referente ao não optantes</t>
  </si>
  <si>
    <t>Comprovação do Pagamento do Vale Alimentação (ou similar), com  Nota Fiscal corresponde a Guia de solicitação</t>
  </si>
  <si>
    <t>Comprovação de Pagamento da Previdência e DCTFWeb com recibo de entrega</t>
  </si>
  <si>
    <t>Comprovação de Pagamento do FGTS, com Relatório Analítico da GRF corresponde ao mês da análise</t>
  </si>
  <si>
    <t>Comprovação de que a empresa mantém reserva de cargos para pessoa com deficiência ou para reabilitado da Previdência Social, conforme disposto no art. 66-A da Lei nº 8.666, de 1993</t>
  </si>
  <si>
    <t>Outros benefícios concedidos pela Convenção Coletiva de Trabalho (CCT), quando aplicável.
(Exmplos: auxílio maternidade, auxílio creche, plano de saúde, cesta, entre outros)</t>
  </si>
  <si>
    <t>Parte 2 - Nas admissões (se não houver admissão, é obrigatório anexar um documento que consta que não houve admissão no período). Os itens 5 e 6 devem ser anexados apenas no 1º mês de prestação de serviços</t>
  </si>
  <si>
    <t>Declaração que não houveram admissões no período</t>
  </si>
  <si>
    <t>Relação dos empregados admitidos contendo nome completo, cargo ou função, horário do posto de trabalho, números da carteira de identidade (RG) e da inscrição no Cadastro de Pessoas Físicas (CPF), com indicação dos responsáveis técnicos pela execução dos serviços, quando for o caso</t>
  </si>
  <si>
    <t>Carteira de Trabalho e Previdência Social (CTPS) dos empregados admitidos e dos responsáveis técnicos pela execução dos serviços, quando for o caso, devidamente assinada pela contratada</t>
  </si>
  <si>
    <t>4 </t>
  </si>
  <si>
    <t>Exames médicos admissionais dos empregados da contratada que prestarão os serviços</t>
  </si>
  <si>
    <t>Programa de Controle Médico de Saúde Ocupacional - PCMSO</t>
  </si>
  <si>
    <t>Programa de Prevenção dos Riscos Ambientais - PPRA</t>
  </si>
  <si>
    <t>Parte 3 - Nas demissões (se não houver demissão, é obrigatório anexar um documento que consta que não houve admissão no período) </t>
  </si>
  <si>
    <t>Declaração que não houveram demissões no período</t>
  </si>
  <si>
    <t>Termos de rescisão dos contratos de trabalho dos empregados prestadores de serviço, devidamente homologados, quando exigível pelo sindicato da categoria</t>
  </si>
  <si>
    <t>Comprovantes de quitação dos termos de rescisão dos contratos de trabalho</t>
  </si>
  <si>
    <t>Guias de recolhimento da contribuição previdenciária e do FGTS, referentes às rescisões contratuais</t>
  </si>
  <si>
    <t>Extratos dos depósitos efetuados nas contas vinculadas individuais do FGTS de cada empregado dispensado</t>
  </si>
  <si>
    <t>Exames médicos demissionais dos empregados dispensados</t>
  </si>
  <si>
    <t>Checklist de Consistência de Documentos - Liberação para Pagamento</t>
  </si>
  <si>
    <t>Análise</t>
  </si>
  <si>
    <t>Observações</t>
  </si>
  <si>
    <t>Preencher com</t>
  </si>
  <si>
    <t>Checklist está completo ou há alguma observação que permite o avanço do processo?</t>
  </si>
  <si>
    <t>S</t>
  </si>
  <si>
    <t>Medição
A medição corresponde ao mês de análise e está atestada pelo fiscal?</t>
  </si>
  <si>
    <t>SICAF - O SICAF está presente e todas as certidões estão em dia? 
Se sim, pular para o item 4.</t>
  </si>
  <si>
    <t>Está OK</t>
  </si>
  <si>
    <t>3.1</t>
  </si>
  <si>
    <t>A empresa está regular na Receita Federal e PGFN?</t>
  </si>
  <si>
    <t>N</t>
  </si>
  <si>
    <t>NÃO está OK</t>
  </si>
  <si>
    <t>3.2</t>
  </si>
  <si>
    <t>A empresa está regular com o FGTS?</t>
  </si>
  <si>
    <t>NA</t>
  </si>
  <si>
    <t>Não aplicável</t>
  </si>
  <si>
    <t>3.3</t>
  </si>
  <si>
    <t>A empresa está regular nas questões trabalhistas?</t>
  </si>
  <si>
    <t>3.4</t>
  </si>
  <si>
    <t>A empresa está refular na receita estadual?</t>
  </si>
  <si>
    <t>3.5</t>
  </si>
  <si>
    <t>A empresa está regular na receita municipal?</t>
  </si>
  <si>
    <t>Comprovação de pagamento
Estão presentes os comprovantes de depósito em conta bancária de cada empregado ou há contra cheque assinado pelo empregado e estes correspondem ao mês de pagamento?</t>
  </si>
  <si>
    <t>4.1</t>
  </si>
  <si>
    <t>Folha de Pagamento</t>
  </si>
  <si>
    <t>4.2</t>
  </si>
  <si>
    <t>Comprovante de crédito bancário</t>
  </si>
  <si>
    <t>Comprovação de pagamento do vale transporte</t>
  </si>
  <si>
    <t>5.1</t>
  </si>
  <si>
    <t>A Guia de Solicitação corresponde ao mês de análise?</t>
  </si>
  <si>
    <t>5.2</t>
  </si>
  <si>
    <t>A Nota Fiscal corresponde a Guia de solicitação?</t>
  </si>
  <si>
    <t>5.3</t>
  </si>
  <si>
    <t>Há o comprovante de pagamento da Nota Fiscal?</t>
  </si>
  <si>
    <t>5.4</t>
  </si>
  <si>
    <t>Consta demonstrativo da contratada com informações sobre o cálculo da dedução do Vale Transporte, conf. Orientação Normativa SLTI n° 3/2014?</t>
  </si>
  <si>
    <t>Verificar a "obs" do subitem 3, Item 5, do Anexo II - Procedimentos para pagamento de contratos MOD.</t>
  </si>
  <si>
    <t>Comprovação de pagamento do Vale Alimentação ou Auxílio Alimentação</t>
  </si>
  <si>
    <t>6.1</t>
  </si>
  <si>
    <t>6.2</t>
  </si>
  <si>
    <t>6.3</t>
  </si>
  <si>
    <t>Comprovação de pagamento da previdência social</t>
  </si>
  <si>
    <t>7.1</t>
  </si>
  <si>
    <t>A DCTFWeb corresponde a empresa?</t>
  </si>
  <si>
    <t>7.2</t>
  </si>
  <si>
    <t>A DCTFWeb corresponde ao mês de análise?</t>
  </si>
  <si>
    <t>7.3</t>
  </si>
  <si>
    <t>A DARF corresponde à empresa?</t>
  </si>
  <si>
    <t>7.4</t>
  </si>
  <si>
    <t>A DARF corresponde ao período de apuração da DCTFWeb?</t>
  </si>
  <si>
    <t>7.5</t>
  </si>
  <si>
    <t>A DARF apresenta o número de recibo da declara,ão no campo observações, e este é igual ao da DCTFWeb</t>
  </si>
  <si>
    <t>7.6</t>
  </si>
  <si>
    <t>O código de barras do comprovante de pagamento da DARF é o mesmo da DARF?</t>
  </si>
  <si>
    <t>7.7</t>
  </si>
  <si>
    <t>O valor compreende o valor declarado na DARF?</t>
  </si>
  <si>
    <t>Comprovação de Pagamento do FGTS</t>
  </si>
  <si>
    <t>8.1</t>
  </si>
  <si>
    <t>O Relatório Analítico da GRF corresponde a empresa?</t>
  </si>
  <si>
    <t>8.2</t>
  </si>
  <si>
    <t>O Relatório Analítico da GRF corresponde ao mês da análise?</t>
  </si>
  <si>
    <t>8.3</t>
  </si>
  <si>
    <t>A GRF corresponde a empresa?</t>
  </si>
  <si>
    <t>8.4</t>
  </si>
  <si>
    <t>A GRF corresponde a competência?</t>
  </si>
  <si>
    <t>8.5</t>
  </si>
  <si>
    <t>O código de barras do COMPROVANTE DE PAGAMENTO da GRF é o mesmo da GRF?</t>
  </si>
  <si>
    <t>8.6</t>
  </si>
  <si>
    <t>Foram verificadas se existem mais GRFs que devem estar presentes no processo e se essas foram pagas? (Verificar na GRF conforme apresentado no manual de gestão e fiscalização)</t>
  </si>
  <si>
    <t>Está presente a comprovação de que a empresa mantém reservas de cargos para pessoas com deficiência ou reabilitados da Previdência Social? 
(se couber)</t>
  </si>
  <si>
    <t>Existe outro benefício de acordo com a Convenção Coletiva do Trabalho e esse foi quitado no mês de referência?</t>
  </si>
  <si>
    <t>Consta declaração que NÃO houveram admissões? 
(Caso sim, ir para o item 12)</t>
  </si>
  <si>
    <t>Relação dos funcionários contendo:</t>
  </si>
  <si>
    <t>Nome completo</t>
  </si>
  <si>
    <t>Cargo ou função</t>
  </si>
  <si>
    <t>Horário do posto de trabalho</t>
  </si>
  <si>
    <t>Número da carteira de identidade (RG)</t>
  </si>
  <si>
    <t>Cadastro de Pessoas físicas (CPF)</t>
  </si>
  <si>
    <t>Indicação do responsável técnico (quando for o caso)</t>
  </si>
  <si>
    <t>Carteira de Trabalho e Previdência Social (CTPS)</t>
  </si>
  <si>
    <t>Carteira de Trabalho e Previdëncia Social do responsãvel técnico (quando for o caso)</t>
  </si>
  <si>
    <t>Exames médicos adminissionais dos empresgados da contratada</t>
  </si>
  <si>
    <t>Programa de Controle Médico de Saúde Ocupacional - PCMSO (1° mês)</t>
  </si>
  <si>
    <t>Programa de Prevenção dos Riscos Ambientais - PPRA (1° mês)</t>
  </si>
  <si>
    <t>Consta declaração que NÃO houveram demissões no período? 
(Caso sim, não é necessário preencher os demais itens)</t>
  </si>
  <si>
    <t>Termo de rescisão homologado, quando exígivel pelo sindicato da categoria</t>
  </si>
  <si>
    <t>Guias de recolhimento da contribuição previdenciária e do FGTS, referente as rescisões</t>
  </si>
  <si>
    <t>Extrato dos depósitos efetuados nas contas vinculadas inidivduais do FGTS de cada empregado dispensado</t>
  </si>
  <si>
    <t>Exames médicos demissionais</t>
  </si>
  <si>
    <t>Check-List de Consistência de Documentos (Conferência da GRF, GFIP e e-Social)</t>
  </si>
  <si>
    <t>Legenda</t>
  </si>
  <si>
    <t>Está ok</t>
  </si>
  <si>
    <t>1 GRF (Guia do FGTS)</t>
  </si>
  <si>
    <t>NÃO está ok</t>
  </si>
  <si>
    <t>1.1 A competência corresponde ao mês da análise</t>
  </si>
  <si>
    <t>1.2 O nome do prestador de serviço corresponde à contratada</t>
  </si>
  <si>
    <t>1.3 Comprovante de Pagamento: Consta autenticação bancária</t>
  </si>
  <si>
    <t>1.4 A numeração do Código de Barras da GRF (Guia do FGTS) é compatível com o comprovante de pagamento</t>
  </si>
  <si>
    <t>1.5 Relatório Analítico GRF: Valores FGTS – 8%: Total deve ser igual ao da GRF (Guia do FGTS)</t>
  </si>
  <si>
    <t>1.6 RET – Relação de Tomador/Obra: Os 4 conjuntos de números é igual ao Código de Barras da GRF (Guia do FGTS)</t>
  </si>
  <si>
    <t>2 GFIP DAS PRESTADORAS DE SERVIÇOS</t>
  </si>
  <si>
    <t>2.1 Comprovante de Declaração das Contribuições a Recolher à Previdência Social e Outras Entidades e/ou Resumo das Informações à Previdência Social</t>
  </si>
  <si>
    <t>2.1.1 O nome do prestador de serviço corresponde à contratada</t>
  </si>
  <si>
    <t xml:space="preserve"> 2.1.2 Número do Arquivo deve ser igual ao do Protocolo de Envio de Arquivos</t>
  </si>
  <si>
    <t>2.1.3 Competência do mês da análise</t>
  </si>
  <si>
    <t>2.1.4 Código 150 (Prestadoras de Serviço) ou 155 (Construtoras)</t>
  </si>
  <si>
    <t>2.2 Protocolo de Envio de Arquivos (Conectividade Social)</t>
  </si>
  <si>
    <t>2.2.1 Verificar NRA, o qual deve ser igual ao do Comprovante de Declaração das Contribuições a Recolher à Previdência Social (ver item 2.1.2)</t>
  </si>
  <si>
    <t>2.3 RET – Relação de Tomador/Obra</t>
  </si>
  <si>
    <t>2.3.1 Tomador/Obra: Em nome do órgão/empresa contratante ou obra (esse relatório é individualizado por tomador/obra)</t>
  </si>
  <si>
    <t>2.3.2 Inscrição: CNPJ do órgão/empresa contratante ou CEI da Obra</t>
  </si>
  <si>
    <t>2.3.3 Número do Arquivo: igual ao do Protocolo de Envio de Arquivos</t>
  </si>
  <si>
    <t>2.3.4 Valores Previdência e Valores FGTS – 8%</t>
  </si>
  <si>
    <t>2.3.4.1 Total de Trabalhadores: Deve ser o que consta na Folha de Pagamento em nome do órgão/empresa ou obra</t>
  </si>
  <si>
    <t>A RET - Relação de Tomador / Obra e a Relação de Trabalhadores da SEFIP constam informações além do contrato.</t>
  </si>
  <si>
    <t>2.3.4.2 REM SEM 13º SAL: Deve ser o mesmo valor que consta na Folha de Pagamento em nome do órgão/empresa ou obra</t>
  </si>
  <si>
    <r>
      <rPr>
        <sz val="10"/>
        <rFont val="Calibri"/>
        <family val="2"/>
        <scheme val="minor"/>
      </rPr>
      <t xml:space="preserve">2.3.4.3 Modalidade: </t>
    </r>
    <r>
      <rPr>
        <b/>
        <sz val="10"/>
        <rFont val="Calibri"/>
        <family val="2"/>
      </rPr>
      <t>opção</t>
    </r>
    <r>
      <rPr>
        <sz val="10"/>
        <rFont val="Calibri"/>
        <family val="2"/>
      </rPr>
      <t xml:space="preserve"> “Branco” – Recolhimentos ao FGTS e Declaração à Previdência</t>
    </r>
  </si>
  <si>
    <t>2.4 Relação dos Trabalhadores Constantes no Arquivo SEFIP</t>
  </si>
  <si>
    <t>2.4.1 Os 4 conjuntos de números deve ser igual ao Código de Barras da GRF (Guia do FGTS)</t>
  </si>
  <si>
    <t xml:space="preserve"> 2.4.2 Tomador/Obra: Consta o nome do contratante/obra</t>
  </si>
  <si>
    <t>2.4.3 Inscrição: Consta o CNPJ do contratante ou o CEI da Obra</t>
  </si>
  <si>
    <t>2.4.4 Nome trabalhador / REM SEM 13º SAL: Consta a relação nominal de todos os trabalhadores que prestaram serviço no órgão/empresa contratante ou obra, com a respectiva remuneração (REM SEM 13º SAL) recebida pelos dias que trabalhou no órgão/empresa ou na obra</t>
  </si>
  <si>
    <t>3 DCTFWeb (e-Social)</t>
  </si>
  <si>
    <t>3.1 DARF (Documento de Arrecadação de Receitas Federais)</t>
  </si>
  <si>
    <t>3.1.1 A competência corresponde ao mês da análise</t>
  </si>
  <si>
    <t>3.1.2 Comprovante de Pagamento: Consta autenticação bancária</t>
  </si>
  <si>
    <t>3.1.3 O nome do prestador de serviço corresponde à contratada</t>
  </si>
  <si>
    <t>3.1.4 A numeração do Código de Barras do DARF é compatível com o comprovante de pagamento</t>
  </si>
  <si>
    <t>3.1.5 O Número do Arquivo é igual ao do Recibo de Entrega</t>
  </si>
  <si>
    <t>3.1.6 O valor total do DARF é igual ao total do saldo devedor do Relatório de Resumo de Débitos - DCTFWeb e o Saldo  a Pagar do Recibo de Entrega</t>
  </si>
  <si>
    <t>3.2 Relatório Resumo de Débitos - DCTFWeb</t>
  </si>
  <si>
    <t>3.2.1 A competência corresponde ao mês da análise</t>
  </si>
  <si>
    <t>3.2.2 O nome do prestador de serviço corresponde à contratada</t>
  </si>
  <si>
    <t>3.2.3 A identificação da apuração de débitos deve ser igual ao do Recibo de Entrega</t>
  </si>
  <si>
    <t>PRÓ-REITORIA DE ADMINISTRAÇÃO</t>
  </si>
  <si>
    <t xml:space="preserve">Diretoria de Contratações de Obras e Serviços </t>
  </si>
  <si>
    <t>Relatório Mensal Fiscalização Administrativa</t>
  </si>
  <si>
    <t>Contrato</t>
  </si>
  <si>
    <t>Processo</t>
  </si>
  <si>
    <t>Mês</t>
  </si>
  <si>
    <t>No processo de fiscalização administrativa foi verificada a documentação relativa a ao pagamento do FGTS, Previdência Social, Salários, recebimento de benefícios,</t>
  </si>
  <si>
    <t>Processos de fiscalização administrativa</t>
  </si>
  <si>
    <t>Num</t>
  </si>
  <si>
    <t>Processo de ocorrência</t>
  </si>
  <si>
    <t>Informo que não ocorreram pendências neste ano ou estas foram ou estão sendo sanadas de acordo com o processo de ocorrências informado.</t>
  </si>
  <si>
    <t>Nome</t>
  </si>
  <si>
    <t>SIAPE</t>
  </si>
  <si>
    <t>DFA/DCOS/PROAD</t>
  </si>
  <si>
    <t>Relatório Anual Fiscalização Administrativa</t>
  </si>
  <si>
    <t>Num Relatório</t>
  </si>
  <si>
    <t>Durante este ano foram realizados os processos de fiscalização administrativa listados</t>
  </si>
  <si>
    <t>Checklist de Consistência de Documentos - Liberação de Pagamento</t>
  </si>
  <si>
    <t>Ofício solicitando os documentos</t>
  </si>
  <si>
    <t>Folha de ponto de todos os funcionários</t>
  </si>
  <si>
    <t>Folha analítica</t>
  </si>
  <si>
    <t>s</t>
  </si>
  <si>
    <t>Procedimento por amostragem</t>
  </si>
  <si>
    <t>n</t>
  </si>
  <si>
    <t>Comprovação de pagamento
Os empregados receberam o salário referente a categoria, incluindo os respectivos adicionais?</t>
  </si>
  <si>
    <t>Comprovação de pagamento do vale transporte
Os empregados amostrados receberam o vale transporte em valor e quantidade como estipulado pela CCT (ou similar) da categoria?</t>
  </si>
  <si>
    <t>Comprovação de pagamento do Vale Alimentação ou Auxílio Alimentação
Os empregados amostrados receberam o vale alimentação em valor e quantidade como estipulado pela CCT (ou similar) da categoria?</t>
  </si>
  <si>
    <t>Comprovação de outros benefícios que constam na CCT (ou similar)
Os empregados amostrados receberam outros benefícios contidos na CCT (ou similar) em valor e quantidade estipulados?</t>
  </si>
  <si>
    <t>Extrato da Conta do INSS
Foram realizados depósitos em valor e quantidade correta para cada empregado?</t>
  </si>
  <si>
    <t>Extrato do FGTS 
Foram realizados depósitos em valor e quantidade correta para cada empregado?</t>
  </si>
  <si>
    <t>Checklist Documental para Fiscalização Administrativa - DFA/DCOS/PROAD/UFES</t>
  </si>
  <si>
    <t>Período Trabalhista Fiscalizado:</t>
  </si>
  <si>
    <t>Dados do Contrato</t>
  </si>
  <si>
    <t>Contrato nº</t>
  </si>
  <si>
    <t>Processo original</t>
  </si>
  <si>
    <t>Fornecedor</t>
  </si>
  <si>
    <t>Preposto</t>
  </si>
  <si>
    <t>Vigência Contratual</t>
  </si>
  <si>
    <t>Início</t>
  </si>
  <si>
    <t>Término</t>
  </si>
  <si>
    <t>Processo de pagamento</t>
  </si>
  <si>
    <t>Período de medição</t>
  </si>
  <si>
    <t>Garantia Contratual</t>
  </si>
  <si>
    <t>Vencimento</t>
  </si>
  <si>
    <t>Relativo ao Instrumento</t>
  </si>
  <si>
    <t>Outros</t>
  </si>
  <si>
    <t>Número da Convenção Coletiva do Trabalho, Termo Aditivo à CCT ou similar</t>
  </si>
  <si>
    <t>Vigência do Convenção Coletiva do Trabalho, Termo Aditivo à CCT ou similar</t>
  </si>
  <si>
    <t>Status</t>
  </si>
  <si>
    <t>Certidão Negativa de Débitos relativos a Créditos Tributários Federais e à Dívida Ativa da União (CND):</t>
  </si>
  <si>
    <t>Certidão de Regularidade do FGTS (CRF)</t>
  </si>
  <si>
    <t>Certidão Negativa de Débitos Trabalhistas (CNDT)</t>
  </si>
  <si>
    <t>Certidões que comprovem a regularidade perante as Fazendas Estadual, Distrital</t>
  </si>
  <si>
    <t>Certidão de regularidade Municipal do domicílio ou sede do contratado</t>
  </si>
  <si>
    <t>CONTRACHEQUE/ REMUNERAÇÃO</t>
  </si>
  <si>
    <t>Folha de Pagamento Analítica</t>
  </si>
  <si>
    <t>Contracheques mensais</t>
  </si>
  <si>
    <t>Recibos de transferências bancárias dos pagamentos salariais</t>
  </si>
  <si>
    <t>BENEFÍCIOS</t>
  </si>
  <si>
    <t>Vale-transporte</t>
  </si>
  <si>
    <t>10.1</t>
  </si>
  <si>
    <t>Demonstrativo de dedução V.T.</t>
  </si>
  <si>
    <t>Vale-refeição</t>
  </si>
  <si>
    <t>Cesta Básica</t>
  </si>
  <si>
    <t>Seguro de Vida</t>
  </si>
  <si>
    <t>Plano odontológico</t>
  </si>
  <si>
    <t>Plano de saúde</t>
  </si>
  <si>
    <t>ENCARGOS PREVIDENCIÁRIOS E FGTS</t>
  </si>
  <si>
    <t>13º SALÁRIO E FÉRIAS</t>
  </si>
  <si>
    <t>13° Salário - pagamento em 2 parcelas (Novembro e Dezembro):</t>
  </si>
  <si>
    <t>NOME COMPLETO</t>
  </si>
  <si>
    <t>PERÍODO AQUISITIVO</t>
  </si>
  <si>
    <t>PERÍODO DE GOZO DAS FÉRIAS</t>
  </si>
  <si>
    <t>Demissões (se não houver demissão, é obrigatório anexar declaração de que consta que não houve admissão no período) </t>
  </si>
  <si>
    <t>Declaração de reserva cargos para pessoa com deficiência ou reabilitado da Previdência Social</t>
  </si>
  <si>
    <t>Folhas de Ponto da competência</t>
  </si>
  <si>
    <t>Último exame periódico para a amostra selecionada (ASO)</t>
  </si>
  <si>
    <t>UNIVERSIDADE FEDERAL DO ESPIRITO SANTO
PRÓ-REITORIA DE ADMINISTRAÇÃO
DIRETORIA DE CONTRATAÇÕES DE OBRAS E SERVIÇOS
DIVISÃO DE FISCALIZAÇÃO ADMINISTRATIVA</t>
  </si>
  <si>
    <t>CONTROLE DE FUNCIONÁRIOS TERCEIRIZADOS</t>
  </si>
  <si>
    <t>Contratada</t>
  </si>
  <si>
    <t>Nome da Unidade Gestora (UG)</t>
  </si>
  <si>
    <t>Alíquota</t>
  </si>
  <si>
    <t>Salário (valor superior da faixa)</t>
  </si>
  <si>
    <t>Taxa Máxima (fórmula)</t>
  </si>
  <si>
    <t>CNPJ</t>
  </si>
  <si>
    <t>Código UG</t>
  </si>
  <si>
    <t>Grau do Risco Ambiental do Trabalho (RAT)</t>
  </si>
  <si>
    <t>Processo Originário  nº</t>
  </si>
  <si>
    <t>Processo de Acompanhamento e Fiscalização</t>
  </si>
  <si>
    <t>Processo de Pagamento nº</t>
  </si>
  <si>
    <t>Encargos Sociais, Previdenciários e demais Benefícios Trabalhistas</t>
  </si>
  <si>
    <t>Local da Prestação do Serviço</t>
  </si>
  <si>
    <t>CCT</t>
  </si>
  <si>
    <t>Deve-se atualizar as informações dos BENEFÍCIOS TRABALHISTAS conforme Convenção Coletiva de Trabalho - CCT vigente</t>
  </si>
  <si>
    <t>Mês de Referência</t>
  </si>
  <si>
    <t>INSS</t>
  </si>
  <si>
    <t>A empresa deve atualizar a Tabela do INSS (disponível acima) de acordo com a legislação vigente.</t>
  </si>
  <si>
    <t>Quantidade de funcionários previsto no contrato</t>
  </si>
  <si>
    <t>FGTS</t>
  </si>
  <si>
    <t>* Se menor aprendiz, o FGTS é de 2%. (Esse valor deve ser ajustado).</t>
  </si>
  <si>
    <t>Quantidade de funcionários contratados</t>
  </si>
  <si>
    <t>* Além dos itens já adicionados na planilha, o FGTS incide sobre: Adicional Função, Adicional Tempo de Serviço, Adicional de Transferência, Auxílio-Doença (15 dias empregador), Auxílio-Acidente, Aviso-Prévio Trabalhado, Aviso-Prévio Indenizado, Comissões, Décimo Terceiro, até 30 de novembro, Décimo Terceiro, até 20 de dezembro, Décimo Terceiro na Rescisão, Férias com 1/3 conferidas na Vigência do Contrato (e não na rescisão), Férias Dobradas, Gorjetas, Gratificações ajustadas ou contratuais, Prêmios, Repouso Semanal Remunerado (RSR), Salário-Maternidade, Salário-Paternidade e Salário in natura.</t>
  </si>
  <si>
    <t>Preposto / Responsável Técnico (quando for o caso)</t>
  </si>
  <si>
    <t>Nº</t>
  </si>
  <si>
    <t>CPF</t>
  </si>
  <si>
    <t>Nome completo
(sem abreviações)</t>
  </si>
  <si>
    <t>Categoria Profissional</t>
  </si>
  <si>
    <t>Cargo</t>
  </si>
  <si>
    <t>Jornada de Trabalho (Semanal em horas)</t>
  </si>
  <si>
    <t>Salário Mensal (Bruto)</t>
  </si>
  <si>
    <t>Data de Admissão</t>
  </si>
  <si>
    <t>Data de Demissão</t>
  </si>
  <si>
    <t>Custo Mensal do Terceirizado</t>
  </si>
  <si>
    <t>Escolaridade exigida pelo cargo</t>
  </si>
  <si>
    <t>Salário Base (CCT)</t>
  </si>
  <si>
    <t>Salário (Empresa)</t>
  </si>
  <si>
    <t>Informar valor pago ao funcionário por mês (R$)</t>
  </si>
  <si>
    <t>Benefícios previstos 
(descrever quais existem e colocar quantidade e valor)</t>
  </si>
  <si>
    <t>Férias</t>
  </si>
  <si>
    <t>1/3
Adicional de Férias</t>
  </si>
  <si>
    <t>13º Salário</t>
  </si>
  <si>
    <t>Adicionais</t>
  </si>
  <si>
    <t>INSS
(Valor)</t>
  </si>
  <si>
    <t>FGTS
(Valor)</t>
  </si>
  <si>
    <t>Vale Transporte</t>
  </si>
  <si>
    <t>Vale Alimentação</t>
  </si>
  <si>
    <t>Benefício 1</t>
  </si>
  <si>
    <t>Benefício 2</t>
  </si>
  <si>
    <t>Benefício 3</t>
  </si>
  <si>
    <t>Hora Extra</t>
  </si>
  <si>
    <t>Adicional Noturno</t>
  </si>
  <si>
    <t>Insalubridade</t>
  </si>
  <si>
    <t>Periculosidade</t>
  </si>
  <si>
    <t>Qtde</t>
  </si>
  <si>
    <t>Valor</t>
  </si>
  <si>
    <t>Planilha de Conta-Depósito Vinculada
Retenção Mensal de Encargos Trabalhistas e Previdenciários</t>
  </si>
  <si>
    <t>Nº Contrato</t>
  </si>
  <si>
    <t>Competência</t>
  </si>
  <si>
    <t>Ordem</t>
  </si>
  <si>
    <t>Nome do Empregado</t>
  </si>
  <si>
    <t>Remuneração (Salário base + adicionais )</t>
  </si>
  <si>
    <t>13º salário</t>
  </si>
  <si>
    <t xml:space="preserve">Férias e terço constitucional </t>
  </si>
  <si>
    <t>Multa s/ FGTS e Cont.Social sobre aviso previo indenizado e trabalhado</t>
  </si>
  <si>
    <t>Submodulo 4.1 sobre férias , um terço constitucional e 13°</t>
  </si>
  <si>
    <t>Total a ser provisionado</t>
  </si>
  <si>
    <t>TOTAIS</t>
  </si>
  <si>
    <t>Código da UG
Unidade Gestora</t>
  </si>
  <si>
    <t>Nome da UG
Unidade Gestora</t>
  </si>
  <si>
    <t xml:space="preserve">Número do Contrato        </t>
  </si>
  <si>
    <t>Razão Social da Empresa</t>
  </si>
  <si>
    <t>Jornada de Trabalho (Semanal)</t>
  </si>
  <si>
    <t>Unidade da prestação do serviço</t>
  </si>
  <si>
    <t>Salário Mensal Bruto (R$)</t>
  </si>
  <si>
    <t>Custo Mensal do Terceirizado (R$)</t>
  </si>
  <si>
    <t>Listas</t>
  </si>
  <si>
    <t>ESCOLARIDADE DO TERCEIRIZADO</t>
  </si>
  <si>
    <t>00 - SEM EXIGENCIA</t>
  </si>
  <si>
    <t>01 - NÃO SABE LER/ESCREVER</t>
  </si>
  <si>
    <t>02 – ALFABETIZADO</t>
  </si>
  <si>
    <t>03 – ENSINO FUNDAMENTAL INCOMPLETO</t>
  </si>
  <si>
    <t>04 – ENSINO FUNDAMENTAL COMPLETO</t>
  </si>
  <si>
    <t>05 – ENSINO MÉDIO INCOMPLETO</t>
  </si>
  <si>
    <t>06 – ENSINO MÉDIO COMPLETO</t>
  </si>
  <si>
    <t>07 - SUPERIOR INCOMPLETO</t>
  </si>
  <si>
    <t>08 - SUPERIOR COMPLETO</t>
  </si>
  <si>
    <t>09 – ESPECIALIZAÇÃO/RESIDÊNCIA</t>
  </si>
  <si>
    <t>10 – CURSO TÉCNICO COMPLETO</t>
  </si>
  <si>
    <t>11 – PÓS-GRADUAÇÃO</t>
  </si>
  <si>
    <t>12 – MESTRADO</t>
  </si>
  <si>
    <t>13 - DOUTORADO</t>
  </si>
  <si>
    <t>JORNADA DE TRABALHO</t>
  </si>
  <si>
    <t>09</t>
  </si>
  <si>
    <t>08</t>
  </si>
  <si>
    <t>Ministérios</t>
  </si>
  <si>
    <t>MAPA</t>
  </si>
  <si>
    <t>MC</t>
  </si>
  <si>
    <t>MCIDADES</t>
  </si>
  <si>
    <t>MCT</t>
  </si>
  <si>
    <t>MD</t>
  </si>
  <si>
    <t>MDA</t>
  </si>
  <si>
    <t>MDIC</t>
  </si>
  <si>
    <t>MDS</t>
  </si>
  <si>
    <t>ME</t>
  </si>
  <si>
    <t>MEC</t>
  </si>
  <si>
    <t>MF</t>
  </si>
  <si>
    <t>MI</t>
  </si>
  <si>
    <t>MinC</t>
  </si>
  <si>
    <t>MJ</t>
  </si>
  <si>
    <t>MMA</t>
  </si>
  <si>
    <t>MME</t>
  </si>
  <si>
    <t>MP</t>
  </si>
  <si>
    <t>MPS</t>
  </si>
  <si>
    <t>MRE</t>
  </si>
  <si>
    <t>MS</t>
  </si>
  <si>
    <t>MT</t>
  </si>
  <si>
    <t>MTE</t>
  </si>
  <si>
    <t>Mtur</t>
  </si>
  <si>
    <t>PR</t>
  </si>
  <si>
    <t>LEGENDA</t>
  </si>
  <si>
    <t>Insira:</t>
  </si>
  <si>
    <t>Visor:</t>
  </si>
  <si>
    <t>Significado:</t>
  </si>
  <si>
    <t>Regular</t>
  </si>
  <si>
    <t>Irregular</t>
  </si>
  <si>
    <t>Não apresentado</t>
  </si>
  <si>
    <t>N/A</t>
  </si>
  <si>
    <t xml:space="preserve">RELATÓRIO  DA FISCALIZAÇÃO ADMINISTRATIVA DE SERVIÇOS </t>
  </si>
  <si>
    <t>Número do RELATÓRIO</t>
  </si>
  <si>
    <t>Período Fiscalizado</t>
  </si>
  <si>
    <t>Processo de Fiscalização Administrativa</t>
  </si>
  <si>
    <t>Gestor de contrato</t>
  </si>
  <si>
    <t>Fiscal técnico</t>
  </si>
  <si>
    <t>CONTROLE DE PENDÊNCIAS</t>
  </si>
  <si>
    <t>DADOS BASES</t>
  </si>
  <si>
    <t>Checklist Contratada</t>
  </si>
  <si>
    <t>Cadastro de Empregados</t>
  </si>
  <si>
    <t>Certidão Negativa de Débitos relativos a Créditos Tributários Federais e à Dívida Ativa da União (CND)</t>
  </si>
  <si>
    <t>Constatada alguma certidão vencida, deverá o gestor do contrato notificar o fornecedor para que proceda com a regularização no prazo de 5 (cinco dias úteis), prorrogável por igual período, não havendo a regularização, os órgãos responsáveis pela fiscalização da regularidade fiscal deverão ser comunicados, conforme determina o regulamento do SICAF, art. 31. Certidão vencida não impede o prosseguimento da fiscalização, devendo apenas ser observada as ações que devem ser tomadas já descritas acima.
Estando Validas as certidões no SICAF, não há necessidade de consultar diretamente no site do órgão arrecadador/empresa.</t>
  </si>
  <si>
    <t>AMOSTRA DA COMPETÊNCIA</t>
  </si>
  <si>
    <t>Nome do funcionário</t>
  </si>
  <si>
    <t>CONTRACHEQUE / REMUNERAÇÃO CONFORME AMOSTRA</t>
  </si>
  <si>
    <t>Salário</t>
  </si>
  <si>
    <t>Adicional noturno</t>
  </si>
  <si>
    <t>Hora Extra Trabalhada</t>
  </si>
  <si>
    <t>Adicional de hora extra no feriado trabalhado</t>
  </si>
  <si>
    <t>Descanso remunerado semanal</t>
  </si>
  <si>
    <t>Intervalo para repouso ou alimentação (Intrajornada)</t>
  </si>
  <si>
    <t>Adicional de hora noturna reduzida</t>
  </si>
  <si>
    <t>O Recibo de transferência bancária do pagamento mensal confere com os valores do contracheque</t>
  </si>
  <si>
    <t>Outros (Relatório Circunstanciado, etc.)</t>
  </si>
  <si>
    <r>
      <rPr>
        <sz val="9"/>
        <color rgb="FFFF0000"/>
        <rFont val="Calibri"/>
        <family val="2"/>
        <scheme val="minor"/>
      </rPr>
      <t xml:space="preserve">Os valores dos Itens acima devem ser conferidos no contracheque / folha de pagamento e devem estar de acordo com a planilha de custos e com a CCT, ACT ou DCT)
</t>
    </r>
    <r>
      <rPr>
        <sz val="9"/>
        <color theme="1"/>
        <rFont val="Calibri"/>
        <family val="2"/>
        <scheme val="minor"/>
      </rPr>
      <t xml:space="preserve">
Relacionar os empregados que por ventura tenham deixado de receber algum valor devido, informar ao gestor do contrato para notificar a empresa e conceder o prazo estabelecido na CCT, ACT ou DCT entre outras previsões legais. Não sendo pago dentro do prazo, aplicar as penalidades previstas nos referidos normativos legais a favor do empregado prejudicado e as sanções cabíveis indicadas no TR</t>
    </r>
  </si>
  <si>
    <t>19.1</t>
  </si>
  <si>
    <t>A prestadora de serviço é a empresa contratada?</t>
  </si>
  <si>
    <t>O Tomador do serviço é a UFES?</t>
  </si>
  <si>
    <t>A competência está correta?</t>
  </si>
  <si>
    <t>Consta o nome dos funcionários da amostra?</t>
  </si>
  <si>
    <t>As remunerações da amostra estão corretas?</t>
  </si>
  <si>
    <t>O valor do INSS por funcionário da amostra está regular na folha de pagamento?</t>
  </si>
  <si>
    <t>O valor do DARF confere com o saldo a pagar da DCTFWeb?</t>
  </si>
  <si>
    <t>O  número do recibo da declaração de ambas as guias conferem?</t>
  </si>
  <si>
    <t>O valor do comprovante de pagamento bancário confere com o DARF?</t>
  </si>
  <si>
    <t>O extrato individualizado de INSS da amostra está regular?</t>
  </si>
  <si>
    <t>O valor do FGTS por funcionário da amostra confere?</t>
  </si>
  <si>
    <t>O extrato individualizado de FGTS da amostra está regular?</t>
  </si>
  <si>
    <r>
      <rPr>
        <sz val="9"/>
        <color rgb="FFFF0000"/>
        <rFont val="Calibri"/>
        <family val="2"/>
        <scheme val="minor"/>
      </rPr>
      <t xml:space="preserve">Atenção para os meses em que for pago 13º Salário e Férias, esses valores devem CONSTAR. 
</t>
    </r>
    <r>
      <rPr>
        <sz val="9"/>
        <rFont val="Calibri"/>
        <family val="2"/>
        <scheme val="minor"/>
      </rPr>
      <t>a)Deve ser solicitado regularmente aos funcionários terceirizados que verifiquem se as contribuições previdenciárias e do FGTS estão sendo recolhidas em seus nomes.
b)E por amostragem deve se pedir o extrato, devendo ao final de um ano ter verificado todos os funcionários.</t>
    </r>
  </si>
  <si>
    <t>13° Salário - Normalmente pagos em 2 parcelas (Novembro e Dezembro)</t>
  </si>
  <si>
    <t>Férias e 1/3 - Direito adquirido a cada 12 meses</t>
  </si>
  <si>
    <t>Algum funcionário adquiriu o direito a férias neste mês? 
Se a resposta anterior for positiva, relacione quais foram e o período de aquisição e gozo das férias</t>
  </si>
  <si>
    <t>Apresentou declaração que reserva cargos para pessoa com deficiência ou reabilitado da Previdência Social conforme Lei nº 8.666? (Caso tenha sido critério de desempate ou margem de preferência no processo de licitação)</t>
  </si>
  <si>
    <t>Apresentou último exame periódico para a amostra selecionada? (ASO)</t>
  </si>
  <si>
    <t>OBSERVAÇÕES</t>
  </si>
  <si>
    <t>CONCLUSÃO</t>
  </si>
  <si>
    <r>
      <rPr>
        <b/>
        <sz val="9"/>
        <rFont val="Calibri"/>
        <family val="2"/>
        <scheme val="minor"/>
      </rPr>
      <t xml:space="preserve">Na função de Fiscal administrativo deste contrato </t>
    </r>
    <r>
      <rPr>
        <sz val="9"/>
        <rFont val="Calibri"/>
        <family val="2"/>
        <scheme val="minor"/>
      </rPr>
      <t>, considerando os aspectos em que é possível à Administração empreender a fiscalização administrativa,</t>
    </r>
    <r>
      <rPr>
        <b/>
        <sz val="9"/>
        <rFont val="Calibri"/>
        <family val="2"/>
        <scheme val="minor"/>
      </rPr>
      <t xml:space="preserve"> </t>
    </r>
    <r>
      <rPr>
        <sz val="9"/>
        <rFont val="Calibri"/>
        <family val="2"/>
        <scheme val="minor"/>
      </rPr>
      <t xml:space="preserve">analisando a atuação da empresa referente ao cumprimento de suas obrigações com relação ao objeto do contrato e de acordo com o Termo de referência, Edital e seus anexos o que o faço na forma do artigo 67 da Lei 8.666/93, da IN 05/2017 da SLTI/MPDG, ANEXO VIII-B, </t>
    </r>
    <r>
      <rPr>
        <b/>
        <u/>
        <sz val="9"/>
        <rFont val="Calibri"/>
        <family val="2"/>
        <scheme val="minor"/>
      </rPr>
      <t>CONCLUO</t>
    </r>
    <r>
      <rPr>
        <sz val="9"/>
        <rFont val="Calibri"/>
        <family val="2"/>
        <scheme val="minor"/>
      </rPr>
      <t xml:space="preserve"> pela EMISSÃO DO RELATÓRIO DE FISCALIZAÇÃO ADMINISTRATIVA: </t>
    </r>
  </si>
  <si>
    <t>SEM RESSALVAS</t>
  </si>
  <si>
    <t>COM RESSALVAS</t>
  </si>
  <si>
    <t>Encaminho ao Gestor do Contrato esse formulário e todos os documentos nele citados, para CIÊNCIA E PROVIDÊNCIAS.</t>
  </si>
  <si>
    <t>Nome do Servidor
Fiscal Administrativo / SIAPE
LOCAL  Município - UF</t>
  </si>
  <si>
    <t>Nome do Servidor
Chefia da DFA / SIAPE  
LOCAL  Município - UF</t>
  </si>
  <si>
    <t>Nome do Funcionário</t>
  </si>
  <si>
    <t>TERMO CIRCUNSTANCIADO DE RECEBIMENTO</t>
  </si>
  <si>
    <t>Período</t>
  </si>
  <si>
    <t>Relativo ao:</t>
  </si>
  <si>
    <t>A empresa precisa manter reservas de cargos para pessoas com deficiência ou reabilitados da Previdência Social? (Responder com "Sim" ou "Não")</t>
  </si>
  <si>
    <t>Sim</t>
  </si>
  <si>
    <t>Vigência do Convenção Coletiva do Trabalho ou similar</t>
  </si>
  <si>
    <t>Informo que, conforme medição enviada pelo fiscal técnico relativo aos serviços prestados no mês supracitado, foram realizados os atos de fiscalização das obrigações trabalhistas e previdenciária da empresa, sendo que seguem:</t>
  </si>
  <si>
    <t>FISCALIZAÇÃO TRABALHISTA E PREVIDENCIÁRIA</t>
  </si>
  <si>
    <t>Medição em conformidade</t>
  </si>
  <si>
    <t>Certidões regulares</t>
  </si>
  <si>
    <t>Dispêndio com salário</t>
  </si>
  <si>
    <t>Dispêndio com vale transporte</t>
  </si>
  <si>
    <t>Dispêndio com vale alimentação ou auxílio alimentação</t>
  </si>
  <si>
    <t>Dispêndio com previdência social</t>
  </si>
  <si>
    <t>Dispêndio com FGTS</t>
  </si>
  <si>
    <t>Comprovação para reserva de cargos</t>
  </si>
  <si>
    <t>Outros benefícios quitados</t>
  </si>
  <si>
    <t>Folha de ponto</t>
  </si>
  <si>
    <t>Registro de admissões</t>
  </si>
  <si>
    <t>Registro de demissões</t>
  </si>
  <si>
    <t>Considerando que o contrato está em vigor, e que o fiscal técnico atesta que os serviços foram prestados conforme exigido no contrato. Cabe observar que, como de praxe, não foram feitas pela Divisão de Fiscalização Administrativa-DFA/DCOS/PROAD verificações quanto à exatidão dos valores cobrados, preços unitários, medições e quantitativos, pois se entende que se trata de atribuição do fiscal técnico do contrato.</t>
  </si>
  <si>
    <t>Outras observações</t>
  </si>
  <si>
    <t>Fiscal Administrativo</t>
  </si>
  <si>
    <t>O valor total do FGTS da folha de pagamento confere com os totais dos relatórios do FGTS Digital?</t>
  </si>
  <si>
    <t>O valor total do FGTS do relatório do FGTS Digital confere com a guia do FGTS Digital (GFD)?</t>
  </si>
  <si>
    <t>O valor do comprovante de pagamento bancário confere com a GFD?</t>
  </si>
  <si>
    <t>Relatórios do FGTS Digital - Guias emitidas (Relação de tomadores/Relação de trabalhadores)</t>
  </si>
  <si>
    <t>Carteira de Trabalho Digital ou E-social dos empregados admitidos e dos responsáveis técnicos pela execução dos serviços, quando for o caso, devidamente assinada pela contratada</t>
  </si>
  <si>
    <t>Programa de Gerenciamento de Riscos - PGR</t>
  </si>
  <si>
    <t>Guias de recolhimento da contribuição do FGTS, referentes às rescisões contratuais</t>
  </si>
  <si>
    <t>Extratos dos depósitos efetuados nas contas vinculadas individuais do FGTS referente rescisões de cada empregado dispensado</t>
  </si>
  <si>
    <t xml:space="preserve">Seguro de Vida </t>
  </si>
  <si>
    <t>CONFERÊNCIA DO PAGAMENTO DOS ENCARGOS PREVIDENCIÁRIOS (INSS) E DE FGTS (verificar no FGTS DIGITAL)</t>
  </si>
  <si>
    <t>Pendência</t>
  </si>
  <si>
    <t xml:space="preserve"> CBO (Somente números)</t>
  </si>
  <si>
    <t>Escolaridade exigida pelo cargo (selecionar opções do filtro)</t>
  </si>
  <si>
    <t>Extratos individuais de INSS referente a amostragem</t>
  </si>
  <si>
    <t>Extratos individuais de FGTS referente a amostragem</t>
  </si>
  <si>
    <t xml:space="preserve">Guia de Recolhimento do INSS e Comprovante de pagamento </t>
  </si>
  <si>
    <t>Guia do FGTS Digital (GFD) e Comprovante de pagamento</t>
  </si>
  <si>
    <t>Declarações dos funcinários optantes e não optantes pelo vale-transporte e demais benefícios previstos na CCT vigente (Ex: plano de saúde, odontológico, auxílio creche, contribuição sindical etc.)</t>
  </si>
  <si>
    <t>O número do relatório da guia emitida confere com o número identificador da Guia do FGTS Digital (GFD)?</t>
  </si>
  <si>
    <t>Consta Termo de Quitação Trabalhista - TQT?</t>
  </si>
  <si>
    <t xml:space="preserve">Termos de rescisão dos contratos de trabalho dos empregados prestadores de serviço, devidamente homologados no prazo legal, quando exigível pelo sindicato da categoria </t>
  </si>
  <si>
    <t>Termo de Quitação Trabalhista - TQT</t>
  </si>
  <si>
    <t>Declaração que não houve admissões no período</t>
  </si>
  <si>
    <t>Declaração que não houve demissões no período</t>
  </si>
  <si>
    <t>Relatório de faltas para cálculo do 13º; Aviso de Férias etc</t>
  </si>
  <si>
    <t>Relatório de Programação de Férias, conforme IN SEGES/MGI nº 213/2025</t>
  </si>
  <si>
    <t>Admissões (se não houver admissão, é obrigatório anexar declaração de que consta que não houve admissão no período). Os itens 30 e 31 devem ser anexados no 1º mês de prestação de serviços e na renovação da vigência dos respectivos programas</t>
  </si>
  <si>
    <t xml:space="preserve">Algum funcionário adquiriu o direito a férias neste mês? Caso positivo, enviar o aviso de férias, o recibo férias e comprovante de pagamento. </t>
  </si>
  <si>
    <t>Relacione quais foram os funcionários e o período de aquisição e gozo das férias:</t>
  </si>
  <si>
    <t>Admissões (se não houver admissão, é obrigatório anexar declaração de que consta que não houve admissão no período). Os itens 50 e 51 devem ser anexados no 1º mês de prestação de serviços e na renovação da vigência dos respectivos programas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</si>
</sst>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 #,##0.00_-;\-&quot;R$&quot;\ * #,##0.00_-;_-&quot;R$&quot;\ * &quot;-&quot;??_-;_-@_-"/>
    <numFmt numFmtId="43" formatCode="_-* #,##0.00_-;\-* #,##0.00_-;_-* &quot;-&quot;??_-;_-@_-"/>
    <numFmt numFmtId="164" formatCode="#,##0.00\ ;&quot; (&quot;#,##0.00\);&quot; -&quot;#\ ;@\ "/>
    <numFmt numFmtId="165" formatCode="000\.000\.000\-00"/>
    <numFmt numFmtId="166" formatCode="00\.000\.000\/0000\-00"/>
    <numFmt numFmtId="167" formatCode="000000"/>
    <numFmt numFmtId="168" formatCode="000000000\-00"/>
    <numFmt numFmtId="169" formatCode="dd/mm/yy;@"/>
    <numFmt numFmtId="170" formatCode="_(* #,##0.00_);_(* \(#,##0.00\);_(* \-??_);_(@_)"/>
    <numFmt numFmtId="171" formatCode="_(&quot;R$ &quot;* #,##0.00_);_(&quot;R$ &quot;* \(#,##0.00\);_(&quot;R$ &quot;* \-??_);_(@_)"/>
    <numFmt numFmtId="172" formatCode="&quot;R$&quot;\ #,##0.00"/>
    <numFmt numFmtId="173" formatCode="00"/>
    <numFmt numFmtId="174" formatCode="0.0%"/>
  </numFmts>
  <fonts count="73">
    <font>
      <sz val="11"/>
      <color theme="1"/>
      <name val="Calibri"/>
      <charset val="134"/>
      <scheme val="minor"/>
    </font>
    <font>
      <sz val="10"/>
      <color theme="1"/>
      <name val="Calibri"/>
      <family val="2"/>
      <scheme val="minor"/>
    </font>
    <font>
      <b/>
      <sz val="9"/>
      <color theme="1"/>
      <name val="Calibri"/>
      <family val="2"/>
      <scheme val="minor"/>
    </font>
    <font>
      <b/>
      <sz val="12"/>
      <color rgb="FFFFFFFF"/>
      <name val="Calibri"/>
      <family val="2"/>
      <scheme val="minor"/>
    </font>
    <font>
      <b/>
      <sz val="9"/>
      <color rgb="FF000000"/>
      <name val="Calibri"/>
      <family val="2"/>
      <scheme val="minor"/>
    </font>
    <font>
      <sz val="12"/>
      <color theme="1"/>
      <name val="Calibri"/>
      <family val="2"/>
      <scheme val="minor"/>
    </font>
    <font>
      <b/>
      <sz val="10"/>
      <color rgb="FFFFFFFF"/>
      <name val="Calibri"/>
      <family val="2"/>
      <scheme val="minor"/>
    </font>
    <font>
      <sz val="9"/>
      <color rgb="FF000000"/>
      <name val="Calibri"/>
      <family val="2"/>
      <scheme val="minor"/>
    </font>
    <font>
      <sz val="9"/>
      <color theme="1"/>
      <name val="Calibri"/>
      <family val="2"/>
      <scheme val="minor"/>
    </font>
    <font>
      <b/>
      <sz val="11"/>
      <color theme="1"/>
      <name val="Calibri"/>
      <family val="2"/>
      <scheme val="minor"/>
    </font>
    <font>
      <sz val="9"/>
      <color rgb="FFFF0000"/>
      <name val="Calibri"/>
      <family val="2"/>
      <scheme val="minor"/>
    </font>
    <font>
      <sz val="9"/>
      <color rgb="FF00B050"/>
      <name val="Calibri"/>
      <family val="2"/>
      <scheme val="minor"/>
    </font>
    <font>
      <b/>
      <sz val="9"/>
      <color rgb="FF00B050"/>
      <name val="Calibri"/>
      <family val="2"/>
      <scheme val="minor"/>
    </font>
    <font>
      <b/>
      <sz val="9"/>
      <name val="Calibri"/>
      <family val="2"/>
      <scheme val="minor"/>
    </font>
    <font>
      <sz val="9"/>
      <name val="Calibri"/>
      <family val="2"/>
      <scheme val="minor"/>
    </font>
    <font>
      <b/>
      <sz val="10"/>
      <name val="Arial"/>
      <family val="2"/>
    </font>
    <font>
      <sz val="10"/>
      <name val="Calibri"/>
      <family val="2"/>
      <scheme val="minor"/>
    </font>
    <font>
      <sz val="10"/>
      <color indexed="8"/>
      <name val="Calibri"/>
      <family val="2"/>
      <scheme val="minor"/>
    </font>
    <font>
      <sz val="10"/>
      <name val="Arial Unicode MS"/>
      <charset val="134"/>
    </font>
    <font>
      <sz val="12"/>
      <name val="Arial"/>
      <family val="2"/>
    </font>
    <font>
      <sz val="12"/>
      <name val="Calibri"/>
      <family val="2"/>
      <scheme val="minor"/>
    </font>
    <font>
      <sz val="12"/>
      <color indexed="8"/>
      <name val="Calibri"/>
      <family val="2"/>
      <scheme val="minor"/>
    </font>
    <font>
      <sz val="10"/>
      <name val="Arial"/>
      <family val="2"/>
    </font>
    <font>
      <sz val="12"/>
      <color indexed="8"/>
      <name val="Arial"/>
      <family val="2"/>
    </font>
    <font>
      <sz val="11"/>
      <name val="Arial"/>
      <family val="2"/>
    </font>
    <font>
      <sz val="8"/>
      <color indexed="8"/>
      <name val="Calibri"/>
      <family val="2"/>
    </font>
    <font>
      <sz val="8"/>
      <name val="Calibri"/>
      <family val="2"/>
    </font>
    <font>
      <sz val="10"/>
      <name val="Carlito"/>
      <charset val="134"/>
    </font>
    <font>
      <sz val="10"/>
      <color rgb="FF00000A"/>
      <name val="Carlito"/>
      <charset val="134"/>
    </font>
    <font>
      <sz val="10"/>
      <color rgb="FF000000"/>
      <name val="Carlito"/>
      <charset val="134"/>
    </font>
    <font>
      <sz val="10"/>
      <color indexed="8"/>
      <name val="Arial"/>
      <family val="2"/>
    </font>
    <font>
      <sz val="8"/>
      <color indexed="8"/>
      <name val="Calibri"/>
      <family val="2"/>
      <scheme val="minor"/>
    </font>
    <font>
      <b/>
      <sz val="8"/>
      <color indexed="8"/>
      <name val="Calibri"/>
      <family val="2"/>
      <scheme val="minor"/>
    </font>
    <font>
      <i/>
      <sz val="8"/>
      <color indexed="8"/>
      <name val="Calibri"/>
      <family val="2"/>
      <scheme val="minor"/>
    </font>
    <font>
      <sz val="8"/>
      <name val="Calibri"/>
      <family val="2"/>
      <scheme val="minor"/>
    </font>
    <font>
      <b/>
      <sz val="10"/>
      <color indexed="8"/>
      <name val="Calibri"/>
      <family val="2"/>
      <scheme val="minor"/>
    </font>
    <font>
      <b/>
      <i/>
      <sz val="10"/>
      <color indexed="8"/>
      <name val="Calibri"/>
      <family val="2"/>
      <scheme val="minor"/>
    </font>
    <font>
      <sz val="7"/>
      <color indexed="8"/>
      <name val="Calibri"/>
      <family val="2"/>
    </font>
    <font>
      <sz val="7"/>
      <color indexed="8"/>
      <name val="Calibri"/>
      <family val="2"/>
      <scheme val="minor"/>
    </font>
    <font>
      <b/>
      <sz val="10"/>
      <color indexed="8"/>
      <name val="Arial"/>
      <family val="2"/>
    </font>
    <font>
      <b/>
      <sz val="12"/>
      <color theme="0"/>
      <name val="Arial"/>
      <family val="2"/>
    </font>
    <font>
      <sz val="12"/>
      <color theme="1"/>
      <name val="Times New Roman"/>
      <family val="1"/>
    </font>
    <font>
      <b/>
      <sz val="12"/>
      <color rgb="FF000000"/>
      <name val="Calibri"/>
      <family val="2"/>
      <scheme val="minor"/>
    </font>
    <font>
      <sz val="11"/>
      <color rgb="FF0000FF"/>
      <name val="Calibri"/>
      <family val="2"/>
      <scheme val="minor"/>
    </font>
    <font>
      <sz val="11"/>
      <color theme="0"/>
      <name val="Calibri"/>
      <family val="2"/>
      <scheme val="minor"/>
    </font>
    <font>
      <sz val="11"/>
      <name val="Calibri"/>
      <family val="2"/>
      <scheme val="minor"/>
    </font>
    <font>
      <b/>
      <sz val="16"/>
      <color rgb="FF0000FF"/>
      <name val="Calibri"/>
      <family val="2"/>
      <scheme val="minor"/>
    </font>
    <font>
      <b/>
      <sz val="16"/>
      <name val="Calibri"/>
      <family val="2"/>
      <scheme val="minor"/>
    </font>
    <font>
      <b/>
      <sz val="10"/>
      <color theme="1"/>
      <name val="Calibri"/>
      <family val="2"/>
      <scheme val="minor"/>
    </font>
    <font>
      <b/>
      <sz val="10"/>
      <color theme="0"/>
      <name val="Calibri"/>
      <family val="2"/>
      <scheme val="minor"/>
    </font>
    <font>
      <sz val="8"/>
      <color theme="0"/>
      <name val="Calibri"/>
      <family val="2"/>
      <scheme val="minor"/>
    </font>
    <font>
      <b/>
      <sz val="12"/>
      <color theme="0"/>
      <name val="Calibri"/>
      <family val="2"/>
      <scheme val="minor"/>
    </font>
    <font>
      <sz val="11"/>
      <color rgb="FF737A7F"/>
      <name val="Pingpong-medium"/>
      <charset val="134"/>
    </font>
    <font>
      <b/>
      <sz val="11"/>
      <color rgb="FF00B050"/>
      <name val="Wingdings 2"/>
      <family val="1"/>
      <charset val="2"/>
    </font>
    <font>
      <b/>
      <sz val="14"/>
      <color theme="1"/>
      <name val="Calibri"/>
      <family val="2"/>
      <scheme val="minor"/>
    </font>
    <font>
      <b/>
      <sz val="12"/>
      <name val="Calibri"/>
      <family val="2"/>
      <scheme val="minor"/>
    </font>
    <font>
      <i/>
      <sz val="10"/>
      <name val="Calibri"/>
      <family val="2"/>
      <scheme val="minor"/>
    </font>
    <font>
      <b/>
      <sz val="11"/>
      <color rgb="FF000000"/>
      <name val="Calibri"/>
      <family val="2"/>
      <scheme val="minor"/>
    </font>
    <font>
      <b/>
      <sz val="10"/>
      <name val="Calibri"/>
      <family val="2"/>
      <scheme val="minor"/>
    </font>
    <font>
      <sz val="11"/>
      <color rgb="FF000000"/>
      <name val="Calibri"/>
      <family val="2"/>
    </font>
    <font>
      <sz val="10"/>
      <color rgb="FF000000"/>
      <name val="Calibri"/>
      <family val="2"/>
    </font>
    <font>
      <b/>
      <sz val="12"/>
      <color rgb="FF000000"/>
      <name val="Calibri"/>
      <family val="2"/>
    </font>
    <font>
      <b/>
      <sz val="11"/>
      <color rgb="FF000000"/>
      <name val="Calibri"/>
      <family val="2"/>
    </font>
    <font>
      <sz val="10"/>
      <color theme="1"/>
      <name val="Times New Roman"/>
      <family val="1"/>
    </font>
    <font>
      <sz val="8"/>
      <color indexed="8"/>
      <name val="Arial"/>
      <family val="2"/>
    </font>
    <font>
      <sz val="11"/>
      <color indexed="8"/>
      <name val="Calibri"/>
      <family val="2"/>
    </font>
    <font>
      <b/>
      <u/>
      <sz val="9"/>
      <name val="Calibri"/>
      <family val="2"/>
      <scheme val="minor"/>
    </font>
    <font>
      <b/>
      <sz val="10"/>
      <name val="Calibri"/>
      <family val="2"/>
    </font>
    <font>
      <sz val="10"/>
      <name val="Calibri"/>
      <family val="2"/>
    </font>
    <font>
      <b/>
      <sz val="9"/>
      <name val="Tahoma"/>
      <family val="2"/>
    </font>
    <font>
      <sz val="9"/>
      <name val="Tahoma"/>
      <family val="2"/>
    </font>
    <font>
      <sz val="11"/>
      <color theme="1"/>
      <name val="Calibri"/>
      <family val="2"/>
      <scheme val="minor"/>
    </font>
    <font>
      <b/>
      <sz val="9"/>
      <color theme="1"/>
      <name val="Calibri"/>
      <family val="2"/>
      <scheme val="minor"/>
    </font>
  </fonts>
  <fills count="23">
    <fill>
      <patternFill patternType="none"/>
    </fill>
    <fill>
      <patternFill patternType="gray125"/>
    </fill>
    <fill>
      <patternFill patternType="solid">
        <fgColor rgb="FF1F3864"/>
        <bgColor indexed="64"/>
      </patternFill>
    </fill>
    <fill>
      <patternFill patternType="solid">
        <fgColor rgb="FFBDD6EE"/>
        <bgColor indexed="64"/>
      </patternFill>
    </fill>
    <fill>
      <patternFill patternType="solid">
        <fgColor rgb="FFDEEAF6"/>
        <bgColor indexed="64"/>
      </patternFill>
    </fill>
    <fill>
      <patternFill patternType="solid">
        <fgColor rgb="FFEDEDED"/>
        <bgColor indexed="64"/>
      </patternFill>
    </fill>
    <fill>
      <patternFill patternType="solid">
        <fgColor theme="4" tint="0.79992065187536243"/>
        <bgColor indexed="64"/>
      </patternFill>
    </fill>
    <fill>
      <patternFill patternType="solid">
        <fgColor theme="0" tint="-4.9989318521683403E-2"/>
        <bgColor indexed="64"/>
      </patternFill>
    </fill>
    <fill>
      <patternFill patternType="solid">
        <fgColor indexed="42"/>
        <bgColor indexed="27"/>
      </patternFill>
    </fill>
    <fill>
      <patternFill patternType="solid">
        <fgColor theme="0"/>
        <bgColor indexed="64"/>
      </patternFill>
    </fill>
    <fill>
      <patternFill patternType="solid">
        <fgColor theme="4" tint="0.79995117038483843"/>
        <bgColor indexed="64"/>
      </patternFill>
    </fill>
    <fill>
      <patternFill patternType="solid">
        <fgColor rgb="FFFFFFFF"/>
        <bgColor indexed="64"/>
      </patternFill>
    </fill>
    <fill>
      <patternFill patternType="solid">
        <fgColor rgb="FFFFFFFF"/>
        <bgColor rgb="FFFFFFFF"/>
      </patternFill>
    </fill>
    <fill>
      <patternFill patternType="solid">
        <fgColor theme="0"/>
        <bgColor rgb="FFFF0000"/>
      </patternFill>
    </fill>
    <fill>
      <patternFill patternType="solid">
        <fgColor rgb="FFCCFFCC"/>
        <bgColor indexed="64"/>
      </patternFill>
    </fill>
    <fill>
      <patternFill patternType="solid">
        <fgColor indexed="9"/>
        <bgColor indexed="26"/>
      </patternFill>
    </fill>
    <fill>
      <patternFill patternType="solid">
        <fgColor theme="8" tint="-0.249977111117893"/>
        <bgColor indexed="9"/>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2065187536243"/>
        <bgColor indexed="64"/>
      </patternFill>
    </fill>
    <fill>
      <patternFill patternType="solid">
        <fgColor theme="4"/>
        <bgColor theme="4"/>
      </patternFill>
    </fill>
    <fill>
      <patternFill patternType="solid">
        <fgColor theme="4" tint="0.79995117038483843"/>
        <bgColor theme="4" tint="0.79995117038483843"/>
      </patternFill>
    </fill>
    <fill>
      <patternFill patternType="solid">
        <fgColor theme="1" tint="0.499984740745262"/>
        <bgColor indexed="64"/>
      </patternFill>
    </fill>
  </fills>
  <borders count="91">
    <border>
      <left/>
      <right/>
      <top/>
      <bottom/>
      <diagonal/>
    </border>
    <border>
      <left style="medium">
        <color rgb="FFC9C9C9"/>
      </left>
      <right style="medium">
        <color rgb="FFC9C9C9"/>
      </right>
      <top style="medium">
        <color rgb="FFC9C9C9"/>
      </top>
      <bottom style="medium">
        <color rgb="FFC9C9C9"/>
      </bottom>
      <diagonal/>
    </border>
    <border>
      <left style="medium">
        <color rgb="FFC9C9C9"/>
      </left>
      <right/>
      <top style="medium">
        <color rgb="FFC9C9C9"/>
      </top>
      <bottom style="medium">
        <color rgb="FFC9C9C9"/>
      </bottom>
      <diagonal/>
    </border>
    <border>
      <left/>
      <right/>
      <top style="medium">
        <color rgb="FFC9C9C9"/>
      </top>
      <bottom style="medium">
        <color rgb="FFC9C9C9"/>
      </bottom>
      <diagonal/>
    </border>
    <border>
      <left/>
      <right style="medium">
        <color rgb="FFC9C9C9"/>
      </right>
      <top style="medium">
        <color rgb="FFC9C9C9"/>
      </top>
      <bottom style="medium">
        <color rgb="FFC9C9C9"/>
      </bottom>
      <diagonal/>
    </border>
    <border>
      <left/>
      <right style="medium">
        <color rgb="FFC9C9C9"/>
      </right>
      <top/>
      <bottom style="medium">
        <color rgb="FFC9C9C9"/>
      </bottom>
      <diagonal/>
    </border>
    <border>
      <left style="medium">
        <color rgb="FFC9C9C9"/>
      </left>
      <right style="medium">
        <color rgb="FFC9C9C9"/>
      </right>
      <top style="medium">
        <color rgb="FFC9C9C9"/>
      </top>
      <bottom/>
      <diagonal/>
    </border>
    <border>
      <left style="medium">
        <color rgb="FFC9C9C9"/>
      </left>
      <right style="medium">
        <color rgb="FFC9C9C9"/>
      </right>
      <top/>
      <bottom/>
      <diagonal/>
    </border>
    <border>
      <left style="medium">
        <color rgb="FFC9C9C9"/>
      </left>
      <right style="medium">
        <color rgb="FFC9C9C9"/>
      </right>
      <top/>
      <bottom style="medium">
        <color rgb="FFC9C9C9"/>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rgb="FFC9C9C9"/>
      </left>
      <right/>
      <top style="medium">
        <color rgb="FFC9C9C9"/>
      </top>
      <bottom/>
      <diagonal/>
    </border>
    <border>
      <left/>
      <right/>
      <top style="medium">
        <color rgb="FFC9C9C9"/>
      </top>
      <bottom/>
      <diagonal/>
    </border>
    <border>
      <left/>
      <right style="medium">
        <color rgb="FFC9C9C9"/>
      </right>
      <top style="medium">
        <color rgb="FFC9C9C9"/>
      </top>
      <bottom/>
      <diagonal/>
    </border>
    <border>
      <left style="medium">
        <color rgb="FFC9C9C9"/>
      </left>
      <right/>
      <top/>
      <bottom/>
      <diagonal/>
    </border>
    <border>
      <left/>
      <right style="medium">
        <color rgb="FFC9C9C9"/>
      </right>
      <top/>
      <bottom/>
      <diagonal/>
    </border>
    <border>
      <left style="medium">
        <color rgb="FFC9C9C9"/>
      </left>
      <right/>
      <top/>
      <bottom style="medium">
        <color rgb="FFC9C9C9"/>
      </bottom>
      <diagonal/>
    </border>
    <border>
      <left/>
      <right/>
      <top/>
      <bottom style="medium">
        <color rgb="FFC9C9C9"/>
      </bottom>
      <diagonal/>
    </border>
    <border>
      <left/>
      <right style="medium">
        <color theme="2" tint="-9.9978637043366805E-2"/>
      </right>
      <top style="medium">
        <color rgb="FFC9C9C9"/>
      </top>
      <bottom style="medium">
        <color rgb="FFC9C9C9"/>
      </bottom>
      <diagonal/>
    </border>
    <border>
      <left/>
      <right style="medium">
        <color auto="1"/>
      </right>
      <top style="medium">
        <color auto="1"/>
      </top>
      <bottom style="medium">
        <color auto="1"/>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theme="2" tint="-9.9978637043366805E-2"/>
      </left>
      <right/>
      <top style="medium">
        <color theme="2" tint="-9.9978637043366805E-2"/>
      </top>
      <bottom style="medium">
        <color theme="2" tint="-9.9978637043366805E-2"/>
      </bottom>
      <diagonal/>
    </border>
    <border>
      <left/>
      <right/>
      <top style="medium">
        <color theme="2" tint="-9.9978637043366805E-2"/>
      </top>
      <bottom style="medium">
        <color theme="2" tint="-9.9978637043366805E-2"/>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style="medium">
        <color theme="2" tint="-9.9978637043366805E-2"/>
      </left>
      <right/>
      <top/>
      <bottom style="medium">
        <color theme="2" tint="-9.9978637043366805E-2"/>
      </bottom>
      <diagonal/>
    </border>
    <border>
      <left/>
      <right/>
      <top/>
      <bottom style="medium">
        <color theme="2" tint="-9.9978637043366805E-2"/>
      </bottom>
      <diagonal/>
    </border>
    <border>
      <left style="medium">
        <color theme="2" tint="-9.9978637043366805E-2"/>
      </left>
      <right style="medium">
        <color theme="2" tint="-9.9978637043366805E-2"/>
      </right>
      <top/>
      <bottom style="medium">
        <color theme="2" tint="-9.9978637043366805E-2"/>
      </bottom>
      <diagonal/>
    </border>
    <border>
      <left/>
      <right/>
      <top style="medium">
        <color theme="2" tint="-9.9978637043366805E-2"/>
      </top>
      <bottom style="medium">
        <color rgb="FFC9C9C9"/>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right style="thin">
        <color theme="4" tint="0.39988402966399123"/>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theme="4" tint="0.39988402966399123"/>
      </left>
      <right style="thin">
        <color theme="4" tint="0.39988402966399123"/>
      </right>
      <top style="thin">
        <color theme="4" tint="0.39988402966399123"/>
      </top>
      <bottom style="thin">
        <color theme="4" tint="0.39988402966399123"/>
      </bottom>
      <diagonal/>
    </border>
    <border>
      <left style="thin">
        <color theme="4" tint="0.39988402966399123"/>
      </left>
      <right/>
      <top/>
      <bottom style="thin">
        <color theme="4" tint="0.39988402966399123"/>
      </bottom>
      <diagonal/>
    </border>
    <border>
      <left/>
      <right style="thin">
        <color theme="4" tint="0.39988402966399123"/>
      </right>
      <top/>
      <bottom style="thin">
        <color theme="4" tint="0.39988402966399123"/>
      </bottom>
      <diagonal/>
    </border>
    <border>
      <left style="thin">
        <color theme="4" tint="0.39988402966399123"/>
      </left>
      <right/>
      <top style="thin">
        <color theme="4" tint="0.39988402966399123"/>
      </top>
      <bottom style="thin">
        <color theme="4" tint="0.39988402966399123"/>
      </bottom>
      <diagonal/>
    </border>
    <border>
      <left/>
      <right style="thin">
        <color theme="4" tint="0.39988402966399123"/>
      </right>
      <top style="thin">
        <color theme="4" tint="0.39988402966399123"/>
      </top>
      <bottom style="thin">
        <color theme="4" tint="0.39988402966399123"/>
      </bottom>
      <diagonal/>
    </border>
    <border>
      <left/>
      <right/>
      <top style="thin">
        <color theme="4" tint="0.39988402966399123"/>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medium">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medium">
        <color theme="2" tint="-9.9978637043366805E-2"/>
      </right>
      <top style="medium">
        <color rgb="FFC9C9C9"/>
      </top>
      <bottom/>
      <diagonal/>
    </border>
    <border>
      <left/>
      <right style="medium">
        <color theme="2" tint="-9.9978637043366805E-2"/>
      </right>
      <top style="medium">
        <color rgb="FFC9C9C9"/>
      </top>
      <bottom style="medium">
        <color theme="2" tint="-9.9978637043366805E-2"/>
      </bottom>
      <diagonal/>
    </border>
  </borders>
  <cellStyleXfs count="12">
    <xf numFmtId="0" fontId="0" fillId="0" borderId="0"/>
    <xf numFmtId="43" fontId="71" fillId="0" borderId="0" applyFont="0" applyFill="0" applyBorder="0" applyAlignment="0" applyProtection="0"/>
    <xf numFmtId="44" fontId="71" fillId="0" borderId="0" applyFont="0" applyFill="0" applyBorder="0" applyAlignment="0" applyProtection="0"/>
    <xf numFmtId="9" fontId="64" fillId="0" borderId="0"/>
    <xf numFmtId="44" fontId="71" fillId="0" borderId="0" applyFont="0" applyFill="0" applyBorder="0" applyAlignment="0" applyProtection="0"/>
    <xf numFmtId="0" fontId="71" fillId="0" borderId="0"/>
    <xf numFmtId="0" fontId="22" fillId="0" borderId="0"/>
    <xf numFmtId="0" fontId="22" fillId="0" borderId="0"/>
    <xf numFmtId="0" fontId="65" fillId="0" borderId="0"/>
    <xf numFmtId="0" fontId="30" fillId="0" borderId="0"/>
    <xf numFmtId="0" fontId="30" fillId="0" borderId="0"/>
    <xf numFmtId="164" fontId="64" fillId="0" borderId="0"/>
  </cellStyleXfs>
  <cellXfs count="530">
    <xf numFmtId="0" fontId="0" fillId="0" borderId="0" xfId="0"/>
    <xf numFmtId="0" fontId="4" fillId="3" borderId="1" xfId="0" applyFont="1" applyFill="1" applyBorder="1" applyAlignment="1">
      <alignment vertical="center" wrapText="1"/>
    </xf>
    <xf numFmtId="17" fontId="5" fillId="0" borderId="1" xfId="0" applyNumberFormat="1" applyFont="1" applyBorder="1"/>
    <xf numFmtId="0" fontId="5" fillId="0" borderId="1" xfId="0" applyFont="1" applyBorder="1"/>
    <xf numFmtId="0" fontId="0" fillId="0" borderId="1" xfId="0" applyBorder="1" applyAlignment="1">
      <alignment horizontal="center"/>
    </xf>
    <xf numFmtId="0" fontId="4" fillId="0" borderId="2" xfId="0" applyFont="1" applyBorder="1" applyAlignment="1">
      <alignment vertical="center" wrapText="1"/>
    </xf>
    <xf numFmtId="0" fontId="4" fillId="3" borderId="1" xfId="0" applyFont="1" applyFill="1" applyBorder="1" applyAlignment="1">
      <alignment horizontal="center" vertical="center" wrapText="1"/>
    </xf>
    <xf numFmtId="0" fontId="4" fillId="5" borderId="5" xfId="0" applyFont="1" applyFill="1" applyBorder="1" applyAlignment="1">
      <alignment horizontal="right" vertical="center" wrapText="1"/>
    </xf>
    <xf numFmtId="0" fontId="7" fillId="5" borderId="5" xfId="0" applyFont="1" applyFill="1" applyBorder="1" applyAlignment="1">
      <alignment horizontal="justify" vertical="center" wrapText="1"/>
    </xf>
    <xf numFmtId="0" fontId="8" fillId="5" borderId="5" xfId="0" applyFont="1" applyFill="1" applyBorder="1" applyAlignment="1">
      <alignment horizontal="center" vertical="center" wrapText="1"/>
    </xf>
    <xf numFmtId="0" fontId="2" fillId="0" borderId="5" xfId="0" applyFont="1" applyBorder="1" applyAlignment="1">
      <alignment horizontal="right" vertical="center" wrapText="1"/>
    </xf>
    <xf numFmtId="0" fontId="8"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0" xfId="0" applyFont="1" applyAlignment="1">
      <alignment horizontal="justify" vertical="center"/>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8" xfId="0" applyFont="1" applyFill="1" applyBorder="1" applyAlignment="1">
      <alignment horizontal="center" vertical="center" wrapText="1"/>
    </xf>
    <xf numFmtId="14" fontId="5" fillId="0" borderId="1" xfId="0" applyNumberFormat="1" applyFont="1" applyBorder="1"/>
    <xf numFmtId="0" fontId="2" fillId="7" borderId="1" xfId="0" applyFont="1" applyFill="1" applyBorder="1"/>
    <xf numFmtId="0" fontId="8" fillId="7" borderId="1" xfId="0" applyFont="1" applyFill="1" applyBorder="1" applyAlignment="1">
      <alignment horizontal="justify" vertical="center" wrapText="1"/>
    </xf>
    <xf numFmtId="0" fontId="8" fillId="7" borderId="1" xfId="0" applyFont="1" applyFill="1" applyBorder="1" applyAlignment="1">
      <alignment horizontal="center" vertical="center" wrapText="1"/>
    </xf>
    <xf numFmtId="0" fontId="7" fillId="7" borderId="1" xfId="0" applyFont="1" applyFill="1" applyBorder="1" applyAlignment="1">
      <alignment horizontal="justify" vertical="center" wrapText="1"/>
    </xf>
    <xf numFmtId="0" fontId="4" fillId="7" borderId="1" xfId="0" applyFont="1" applyFill="1" applyBorder="1" applyAlignment="1">
      <alignment horizontal="right" vertical="center" wrapText="1"/>
    </xf>
    <xf numFmtId="0" fontId="2" fillId="7" borderId="1" xfId="0" applyFont="1" applyFill="1" applyBorder="1" applyAlignment="1">
      <alignment horizontal="right" vertical="center" wrapText="1"/>
    </xf>
    <xf numFmtId="0" fontId="4" fillId="7" borderId="5" xfId="0" applyFont="1" applyFill="1" applyBorder="1" applyAlignment="1">
      <alignment horizontal="right" vertical="center" wrapText="1"/>
    </xf>
    <xf numFmtId="0" fontId="7" fillId="7" borderId="5" xfId="0" applyFont="1" applyFill="1" applyBorder="1" applyAlignment="1">
      <alignment horizontal="justify" vertical="center" wrapText="1"/>
    </xf>
    <xf numFmtId="0" fontId="8" fillId="7" borderId="5" xfId="0" applyFont="1" applyFill="1" applyBorder="1" applyAlignment="1">
      <alignment horizontal="center" vertical="center" wrapText="1"/>
    </xf>
    <xf numFmtId="0" fontId="0" fillId="0" borderId="16" xfId="0" applyBorder="1"/>
    <xf numFmtId="0" fontId="2" fillId="7" borderId="5" xfId="0" applyFont="1" applyFill="1" applyBorder="1" applyAlignment="1">
      <alignment horizontal="right" vertical="center" wrapText="1"/>
    </xf>
    <xf numFmtId="0" fontId="10" fillId="0" borderId="36" xfId="0" applyFont="1" applyBorder="1" applyAlignment="1">
      <alignment horizontal="center" vertical="center" wrapText="1"/>
    </xf>
    <xf numFmtId="0" fontId="8" fillId="0" borderId="39" xfId="0" applyFont="1" applyBorder="1" applyAlignment="1">
      <alignment horizontal="left" vertical="center"/>
    </xf>
    <xf numFmtId="0" fontId="8" fillId="0" borderId="36" xfId="0" applyFont="1" applyBorder="1" applyAlignment="1">
      <alignment horizontal="left" vertical="center"/>
    </xf>
    <xf numFmtId="0" fontId="4" fillId="7" borderId="1" xfId="0" applyFont="1" applyFill="1" applyBorder="1" applyAlignment="1">
      <alignment horizontal="center" vertical="center" wrapText="1"/>
    </xf>
    <xf numFmtId="0" fontId="4" fillId="7" borderId="8" xfId="0" applyFont="1" applyFill="1" applyBorder="1" applyAlignment="1">
      <alignment horizontal="right" vertical="center" wrapText="1"/>
    </xf>
    <xf numFmtId="0" fontId="11"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1" xfId="0" applyFont="1" applyFill="1" applyBorder="1"/>
    <xf numFmtId="0" fontId="4" fillId="7" borderId="1" xfId="0" applyFont="1" applyFill="1" applyBorder="1" applyAlignment="1">
      <alignment vertical="center" wrapText="1"/>
    </xf>
    <xf numFmtId="0" fontId="8" fillId="7" borderId="1" xfId="0" applyFont="1" applyFill="1" applyBorder="1" applyAlignment="1">
      <alignment vertical="center" wrapText="1"/>
    </xf>
    <xf numFmtId="0" fontId="12"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71" fillId="0" borderId="0" xfId="5" applyProtection="1">
      <protection locked="0"/>
    </xf>
    <xf numFmtId="49" fontId="71" fillId="0" borderId="0" xfId="5" applyNumberFormat="1" applyProtection="1">
      <protection locked="0"/>
    </xf>
    <xf numFmtId="165" fontId="71" fillId="0" borderId="0" xfId="5" applyNumberFormat="1" applyProtection="1">
      <protection locked="0"/>
    </xf>
    <xf numFmtId="0" fontId="71" fillId="0" borderId="0" xfId="5" applyProtection="1">
      <protection hidden="1"/>
    </xf>
    <xf numFmtId="0" fontId="15" fillId="8" borderId="41" xfId="5" applyFont="1" applyFill="1" applyBorder="1" applyAlignment="1">
      <alignment horizontal="center" vertical="center" wrapText="1"/>
    </xf>
    <xf numFmtId="49" fontId="15" fillId="8" borderId="41" xfId="5" applyNumberFormat="1" applyFont="1" applyFill="1" applyBorder="1" applyAlignment="1">
      <alignment horizontal="center" vertical="center" wrapText="1"/>
    </xf>
    <xf numFmtId="0" fontId="71" fillId="0" borderId="30" xfId="5" applyBorder="1" applyProtection="1">
      <protection locked="0"/>
    </xf>
    <xf numFmtId="0" fontId="71" fillId="0" borderId="14" xfId="5" applyBorder="1" applyProtection="1">
      <protection locked="0"/>
    </xf>
    <xf numFmtId="166" fontId="71" fillId="0" borderId="14" xfId="5" applyNumberFormat="1" applyBorder="1" applyProtection="1">
      <protection locked="0"/>
    </xf>
    <xf numFmtId="0" fontId="16" fillId="0" borderId="14" xfId="5" applyFont="1" applyBorder="1" applyAlignment="1">
      <alignment horizontal="center"/>
    </xf>
    <xf numFmtId="0" fontId="71" fillId="0" borderId="14" xfId="5" applyBorder="1" applyAlignment="1">
      <alignment horizontal="left"/>
    </xf>
    <xf numFmtId="0" fontId="71" fillId="0" borderId="14" xfId="5" applyBorder="1"/>
    <xf numFmtId="167" fontId="71" fillId="0" borderId="42" xfId="5" applyNumberFormat="1" applyBorder="1" applyProtection="1">
      <protection locked="0"/>
    </xf>
    <xf numFmtId="0" fontId="71" fillId="0" borderId="16" xfId="5" applyBorder="1" applyProtection="1">
      <protection locked="0"/>
    </xf>
    <xf numFmtId="49" fontId="71" fillId="0" borderId="16" xfId="5" applyNumberFormat="1" applyBorder="1" applyProtection="1">
      <protection locked="0"/>
    </xf>
    <xf numFmtId="166" fontId="71" fillId="0" borderId="16" xfId="5" applyNumberFormat="1" applyBorder="1" applyProtection="1">
      <protection locked="0"/>
    </xf>
    <xf numFmtId="0" fontId="16" fillId="0" borderId="16" xfId="5" applyFont="1" applyBorder="1" applyAlignment="1">
      <alignment horizontal="center"/>
    </xf>
    <xf numFmtId="0" fontId="17" fillId="0" borderId="16" xfId="10" applyFont="1" applyBorder="1" applyAlignment="1">
      <alignment horizontal="center"/>
    </xf>
    <xf numFmtId="168" fontId="16" fillId="0" borderId="16" xfId="5" applyNumberFormat="1" applyFont="1" applyBorder="1" applyAlignment="1">
      <alignment horizontal="center"/>
    </xf>
    <xf numFmtId="1" fontId="71" fillId="0" borderId="14" xfId="5" applyNumberFormat="1" applyBorder="1" applyProtection="1">
      <protection locked="0"/>
    </xf>
    <xf numFmtId="4" fontId="71" fillId="0" borderId="14" xfId="5" applyNumberFormat="1" applyBorder="1" applyProtection="1">
      <protection locked="0"/>
    </xf>
    <xf numFmtId="4" fontId="71" fillId="0" borderId="16" xfId="5" applyNumberFormat="1" applyBorder="1" applyProtection="1">
      <protection locked="0"/>
    </xf>
    <xf numFmtId="0" fontId="71" fillId="0" borderId="0" xfId="5" applyAlignment="1" applyProtection="1">
      <alignment vertical="center" wrapText="1"/>
      <protection hidden="1"/>
    </xf>
    <xf numFmtId="0" fontId="15" fillId="0" borderId="0" xfId="5" applyFont="1" applyAlignment="1" applyProtection="1">
      <alignment horizontal="left" vertical="center"/>
      <protection hidden="1"/>
    </xf>
    <xf numFmtId="0" fontId="71" fillId="0" borderId="0" xfId="5" applyAlignment="1" applyProtection="1">
      <alignment vertical="center"/>
      <protection hidden="1"/>
    </xf>
    <xf numFmtId="0" fontId="18" fillId="0" borderId="0" xfId="5" applyFont="1"/>
    <xf numFmtId="0" fontId="18" fillId="0" borderId="0" xfId="5" applyFont="1" applyAlignment="1">
      <alignment vertical="center"/>
    </xf>
    <xf numFmtId="0" fontId="15" fillId="0" borderId="0" xfId="5" applyFont="1" applyAlignment="1" applyProtection="1">
      <alignment horizontal="left"/>
      <protection hidden="1"/>
    </xf>
    <xf numFmtId="0" fontId="71" fillId="0" borderId="0" xfId="5" applyAlignment="1" applyProtection="1">
      <alignment horizontal="right"/>
      <protection hidden="1"/>
    </xf>
    <xf numFmtId="0" fontId="15" fillId="0" borderId="0" xfId="5" applyFont="1" applyProtection="1">
      <protection hidden="1"/>
    </xf>
    <xf numFmtId="0" fontId="71" fillId="0" borderId="0" xfId="5" applyAlignment="1" applyProtection="1">
      <alignment horizontal="center"/>
      <protection hidden="1"/>
    </xf>
    <xf numFmtId="167" fontId="71" fillId="0" borderId="16" xfId="5" applyNumberFormat="1" applyBorder="1" applyProtection="1">
      <protection locked="0"/>
    </xf>
    <xf numFmtId="167" fontId="19" fillId="0" borderId="16" xfId="5" applyNumberFormat="1" applyFont="1" applyBorder="1" applyProtection="1">
      <protection locked="0"/>
    </xf>
    <xf numFmtId="0" fontId="19" fillId="0" borderId="16" xfId="5" applyFont="1" applyBorder="1" applyProtection="1">
      <protection locked="0"/>
    </xf>
    <xf numFmtId="49" fontId="19" fillId="0" borderId="16" xfId="5" applyNumberFormat="1" applyFont="1" applyBorder="1" applyProtection="1">
      <protection locked="0"/>
    </xf>
    <xf numFmtId="166" fontId="19" fillId="0" borderId="16" xfId="5" applyNumberFormat="1" applyFont="1" applyBorder="1" applyProtection="1">
      <protection locked="0"/>
    </xf>
    <xf numFmtId="0" fontId="20" fillId="0" borderId="16" xfId="5" applyFont="1" applyBorder="1" applyAlignment="1">
      <alignment horizontal="left"/>
    </xf>
    <xf numFmtId="0" fontId="21" fillId="0" borderId="16" xfId="10" applyFont="1" applyBorder="1"/>
    <xf numFmtId="167" fontId="19" fillId="9" borderId="16" xfId="5" applyNumberFormat="1" applyFont="1" applyFill="1" applyBorder="1" applyAlignment="1" applyProtection="1">
      <alignment vertical="center"/>
      <protection locked="0"/>
    </xf>
    <xf numFmtId="0" fontId="19" fillId="9" borderId="16" xfId="5" applyFont="1" applyFill="1" applyBorder="1" applyAlignment="1" applyProtection="1">
      <alignment vertical="center"/>
      <protection locked="0"/>
    </xf>
    <xf numFmtId="49" fontId="19" fillId="9" borderId="16" xfId="5" applyNumberFormat="1" applyFont="1" applyFill="1" applyBorder="1" applyAlignment="1" applyProtection="1">
      <alignment vertical="center"/>
      <protection locked="0"/>
    </xf>
    <xf numFmtId="166" fontId="19" fillId="9" borderId="16" xfId="5" applyNumberFormat="1" applyFont="1" applyFill="1" applyBorder="1" applyAlignment="1" applyProtection="1">
      <alignment vertical="center"/>
      <protection locked="0"/>
    </xf>
    <xf numFmtId="0" fontId="20" fillId="9" borderId="16" xfId="5" applyFont="1" applyFill="1" applyBorder="1" applyAlignment="1">
      <alignment horizontal="left" vertical="center"/>
    </xf>
    <xf numFmtId="0" fontId="21" fillId="9" borderId="16" xfId="10" applyFont="1" applyFill="1" applyBorder="1" applyAlignment="1">
      <alignment vertical="center"/>
    </xf>
    <xf numFmtId="0" fontId="20" fillId="0" borderId="16" xfId="5" applyFont="1" applyBorder="1"/>
    <xf numFmtId="168" fontId="20" fillId="0" borderId="16" xfId="5" applyNumberFormat="1" applyFont="1" applyBorder="1"/>
    <xf numFmtId="0" fontId="71" fillId="0" borderId="16" xfId="5" applyBorder="1" applyAlignment="1">
      <alignment horizontal="center"/>
    </xf>
    <xf numFmtId="0" fontId="71" fillId="0" borderId="16" xfId="5" applyBorder="1"/>
    <xf numFmtId="0" fontId="22" fillId="0" borderId="16" xfId="6" applyBorder="1" applyAlignment="1" applyProtection="1">
      <alignment horizontal="center"/>
      <protection locked="0"/>
    </xf>
    <xf numFmtId="0" fontId="22" fillId="0" borderId="16" xfId="6" applyBorder="1" applyProtection="1">
      <protection locked="0"/>
    </xf>
    <xf numFmtId="49" fontId="22" fillId="0" borderId="16" xfId="6" applyNumberFormat="1" applyBorder="1" applyProtection="1">
      <protection locked="0"/>
    </xf>
    <xf numFmtId="166" fontId="22" fillId="0" borderId="16" xfId="6" applyNumberFormat="1" applyBorder="1" applyProtection="1">
      <protection locked="0"/>
    </xf>
    <xf numFmtId="165" fontId="22" fillId="0" borderId="16" xfId="6" applyNumberFormat="1" applyBorder="1" applyAlignment="1" applyProtection="1">
      <alignment horizontal="center"/>
      <protection locked="0"/>
    </xf>
    <xf numFmtId="49" fontId="0" fillId="0" borderId="16" xfId="6" applyNumberFormat="1" applyFont="1" applyBorder="1" applyProtection="1">
      <protection locked="0"/>
    </xf>
    <xf numFmtId="166" fontId="0" fillId="0" borderId="16" xfId="6" applyNumberFormat="1" applyFont="1" applyBorder="1" applyProtection="1">
      <protection locked="0"/>
    </xf>
    <xf numFmtId="0" fontId="0" fillId="0" borderId="16" xfId="6" applyFont="1" applyBorder="1" applyProtection="1">
      <protection locked="0"/>
    </xf>
    <xf numFmtId="168" fontId="23" fillId="0" borderId="16" xfId="5" applyNumberFormat="1" applyFont="1" applyBorder="1" applyAlignment="1">
      <alignment horizontal="center"/>
    </xf>
    <xf numFmtId="0" fontId="24" fillId="9" borderId="16" xfId="5" applyFont="1" applyFill="1" applyBorder="1" applyAlignment="1" applyProtection="1">
      <alignment horizontal="left" vertical="center"/>
      <protection locked="0"/>
    </xf>
    <xf numFmtId="49" fontId="24" fillId="9" borderId="16" xfId="5" applyNumberFormat="1" applyFont="1" applyFill="1" applyBorder="1" applyAlignment="1" applyProtection="1">
      <alignment horizontal="left" vertical="center"/>
      <protection locked="0"/>
    </xf>
    <xf numFmtId="168" fontId="19" fillId="0" borderId="16" xfId="5" applyNumberFormat="1" applyFont="1" applyBorder="1" applyAlignment="1">
      <alignment horizontal="center"/>
    </xf>
    <xf numFmtId="169" fontId="19" fillId="0" borderId="16" xfId="5" applyNumberFormat="1" applyFont="1" applyBorder="1" applyAlignment="1" applyProtection="1">
      <alignment horizontal="center" vertical="center"/>
      <protection locked="0"/>
    </xf>
    <xf numFmtId="4" fontId="19" fillId="0" borderId="16" xfId="5" applyNumberFormat="1" applyFont="1" applyBorder="1" applyProtection="1">
      <protection locked="0"/>
    </xf>
    <xf numFmtId="4" fontId="19" fillId="9" borderId="16" xfId="5" applyNumberFormat="1" applyFont="1" applyFill="1" applyBorder="1" applyAlignment="1" applyProtection="1">
      <alignment vertical="center"/>
      <protection locked="0"/>
    </xf>
    <xf numFmtId="4" fontId="22" fillId="9" borderId="16" xfId="6" applyNumberFormat="1" applyFill="1" applyBorder="1" applyProtection="1">
      <protection locked="0"/>
    </xf>
    <xf numFmtId="165" fontId="0" fillId="0" borderId="16" xfId="6" applyNumberFormat="1" applyFont="1" applyBorder="1" applyAlignment="1" applyProtection="1">
      <alignment horizontal="center"/>
      <protection locked="0"/>
    </xf>
    <xf numFmtId="0" fontId="1" fillId="0" borderId="16" xfId="5" applyFont="1" applyBorder="1"/>
    <xf numFmtId="165" fontId="71" fillId="0" borderId="16" xfId="5" applyNumberFormat="1" applyBorder="1" applyAlignment="1" applyProtection="1">
      <alignment horizontal="center"/>
      <protection locked="0"/>
    </xf>
    <xf numFmtId="0" fontId="1" fillId="0" borderId="0" xfId="5" applyFont="1"/>
    <xf numFmtId="0" fontId="1" fillId="0" borderId="43" xfId="5" applyFont="1" applyBorder="1"/>
    <xf numFmtId="167" fontId="19" fillId="10" borderId="16" xfId="5" applyNumberFormat="1" applyFont="1" applyFill="1" applyBorder="1" applyProtection="1">
      <protection locked="0"/>
    </xf>
    <xf numFmtId="0" fontId="19" fillId="10" borderId="16" xfId="5" applyFont="1" applyFill="1" applyBorder="1" applyProtection="1">
      <protection locked="0"/>
    </xf>
    <xf numFmtId="49" fontId="19" fillId="10" borderId="16" xfId="5" applyNumberFormat="1" applyFont="1" applyFill="1" applyBorder="1" applyProtection="1">
      <protection locked="0"/>
    </xf>
    <xf numFmtId="166" fontId="19" fillId="10" borderId="16" xfId="5" applyNumberFormat="1" applyFont="1" applyFill="1" applyBorder="1" applyProtection="1">
      <protection locked="0"/>
    </xf>
    <xf numFmtId="0" fontId="20" fillId="10" borderId="16" xfId="5" applyFont="1" applyFill="1" applyBorder="1" applyAlignment="1">
      <alignment horizontal="left"/>
    </xf>
    <xf numFmtId="0" fontId="21" fillId="10" borderId="16" xfId="10" applyFont="1" applyFill="1" applyBorder="1"/>
    <xf numFmtId="0" fontId="25" fillId="0" borderId="16" xfId="9" applyFont="1" applyBorder="1" applyAlignment="1">
      <alignment horizontal="right"/>
    </xf>
    <xf numFmtId="0" fontId="25" fillId="0" borderId="16" xfId="9" applyFont="1" applyBorder="1"/>
    <xf numFmtId="0" fontId="26" fillId="0" borderId="16" xfId="9" applyFont="1" applyBorder="1"/>
    <xf numFmtId="0" fontId="25" fillId="0" borderId="16" xfId="8" applyFont="1" applyBorder="1" applyAlignment="1">
      <alignment horizontal="right"/>
    </xf>
    <xf numFmtId="49" fontId="27" fillId="0" borderId="16" xfId="5" applyNumberFormat="1" applyFont="1" applyBorder="1" applyAlignment="1" applyProtection="1">
      <alignment horizontal="center"/>
      <protection locked="0"/>
    </xf>
    <xf numFmtId="0" fontId="28" fillId="0" borderId="16" xfId="5" applyFont="1" applyBorder="1" applyAlignment="1">
      <alignment horizontal="center"/>
    </xf>
    <xf numFmtId="0" fontId="27" fillId="11" borderId="16" xfId="5" applyFont="1" applyFill="1" applyBorder="1" applyAlignment="1">
      <alignment horizontal="center" vertical="center" wrapText="1"/>
    </xf>
    <xf numFmtId="0" fontId="27" fillId="0" borderId="16" xfId="5" applyFont="1" applyBorder="1" applyAlignment="1" applyProtection="1">
      <alignment horizontal="center"/>
      <protection locked="0"/>
    </xf>
    <xf numFmtId="0" fontId="27" fillId="0" borderId="16" xfId="5" applyFont="1" applyBorder="1" applyAlignment="1">
      <alignment horizontal="center"/>
    </xf>
    <xf numFmtId="0" fontId="27" fillId="0" borderId="16" xfId="5" applyFont="1" applyBorder="1" applyAlignment="1">
      <alignment horizontal="center" vertical="center"/>
    </xf>
    <xf numFmtId="0" fontId="27" fillId="12" borderId="16" xfId="5" applyFont="1" applyFill="1" applyBorder="1" applyAlignment="1">
      <alignment horizontal="center" vertical="center" wrapText="1"/>
    </xf>
    <xf numFmtId="4" fontId="19" fillId="10" borderId="16" xfId="5" applyNumberFormat="1" applyFont="1" applyFill="1" applyBorder="1" applyProtection="1">
      <protection locked="0"/>
    </xf>
    <xf numFmtId="4" fontId="27" fillId="0" borderId="16" xfId="5" applyNumberFormat="1" applyFont="1" applyBorder="1" applyAlignment="1">
      <alignment horizontal="center"/>
    </xf>
    <xf numFmtId="0" fontId="29" fillId="0" borderId="16" xfId="5" applyFont="1" applyBorder="1" applyAlignment="1">
      <alignment horizontal="center" vertical="center" wrapText="1"/>
    </xf>
    <xf numFmtId="0" fontId="27" fillId="0" borderId="16" xfId="5" applyFont="1" applyBorder="1" applyAlignment="1">
      <alignment horizontal="center" vertical="center" wrapText="1"/>
    </xf>
    <xf numFmtId="4" fontId="27" fillId="0" borderId="16" xfId="5" applyNumberFormat="1" applyFont="1" applyBorder="1" applyAlignment="1">
      <alignment horizontal="center" vertical="center" wrapText="1"/>
    </xf>
    <xf numFmtId="0" fontId="27" fillId="13" borderId="16" xfId="5" applyFont="1" applyFill="1" applyBorder="1" applyAlignment="1">
      <alignment horizontal="center" vertical="center" wrapText="1"/>
    </xf>
    <xf numFmtId="167" fontId="71" fillId="0" borderId="16" xfId="5" applyNumberFormat="1" applyBorder="1" applyAlignment="1" applyProtection="1">
      <alignment horizontal="center" vertical="center"/>
      <protection locked="0"/>
    </xf>
    <xf numFmtId="0" fontId="71" fillId="0" borderId="16" xfId="5" applyBorder="1" applyAlignment="1" applyProtection="1">
      <alignment horizontal="center" vertical="center"/>
      <protection locked="0"/>
    </xf>
    <xf numFmtId="49" fontId="71" fillId="0" borderId="16" xfId="5" applyNumberFormat="1" applyBorder="1" applyAlignment="1" applyProtection="1">
      <alignment horizontal="center" vertical="center"/>
      <protection locked="0"/>
    </xf>
    <xf numFmtId="165" fontId="71" fillId="0" borderId="16" xfId="5" applyNumberFormat="1" applyBorder="1" applyAlignment="1" applyProtection="1">
      <alignment horizontal="center" vertical="center"/>
      <protection locked="0"/>
    </xf>
    <xf numFmtId="0" fontId="30" fillId="0" borderId="16" xfId="5" applyFont="1" applyBorder="1" applyAlignment="1" applyProtection="1">
      <alignment horizontal="left" vertical="center"/>
      <protection locked="0"/>
    </xf>
    <xf numFmtId="0" fontId="30" fillId="0" borderId="16" xfId="5" applyFont="1" applyBorder="1" applyProtection="1">
      <protection locked="0"/>
    </xf>
    <xf numFmtId="165" fontId="30" fillId="0" borderId="16" xfId="5" applyNumberFormat="1" applyFont="1" applyBorder="1" applyAlignment="1" applyProtection="1">
      <alignment horizontal="center"/>
      <protection locked="0"/>
    </xf>
    <xf numFmtId="4" fontId="71" fillId="0" borderId="16" xfId="5" applyNumberFormat="1" applyBorder="1" applyAlignment="1" applyProtection="1">
      <alignment horizontal="center" vertical="center"/>
      <protection locked="0"/>
    </xf>
    <xf numFmtId="4" fontId="71" fillId="0" borderId="16" xfId="5" applyNumberFormat="1" applyBorder="1" applyAlignment="1" applyProtection="1">
      <alignment horizontal="center"/>
      <protection locked="0"/>
    </xf>
    <xf numFmtId="167" fontId="71" fillId="0" borderId="16" xfId="5" applyNumberFormat="1" applyBorder="1" applyAlignment="1" applyProtection="1">
      <alignment horizontal="center"/>
      <protection locked="0"/>
    </xf>
    <xf numFmtId="167" fontId="71" fillId="0" borderId="0" xfId="5" applyNumberFormat="1" applyProtection="1">
      <protection locked="0"/>
    </xf>
    <xf numFmtId="166" fontId="71" fillId="0" borderId="0" xfId="5" applyNumberFormat="1" applyProtection="1">
      <protection locked="0"/>
    </xf>
    <xf numFmtId="0" fontId="71" fillId="0" borderId="16" xfId="5" applyBorder="1" applyAlignment="1" applyProtection="1">
      <alignment horizontal="center"/>
      <protection locked="0"/>
    </xf>
    <xf numFmtId="4" fontId="0" fillId="0" borderId="16" xfId="4" applyNumberFormat="1" applyFont="1" applyBorder="1" applyProtection="1">
      <protection locked="0"/>
    </xf>
    <xf numFmtId="4" fontId="0" fillId="9" borderId="16" xfId="4" applyNumberFormat="1" applyFont="1" applyFill="1" applyBorder="1" applyProtection="1">
      <protection locked="0"/>
    </xf>
    <xf numFmtId="4" fontId="71" fillId="0" borderId="0" xfId="5" applyNumberFormat="1" applyProtection="1">
      <protection locked="0"/>
    </xf>
    <xf numFmtId="0" fontId="31" fillId="0" borderId="0" xfId="0" applyFont="1"/>
    <xf numFmtId="0" fontId="32" fillId="14" borderId="47" xfId="0" applyFont="1" applyFill="1" applyBorder="1" applyAlignment="1">
      <alignment horizontal="center" vertical="center"/>
    </xf>
    <xf numFmtId="0" fontId="32" fillId="8" borderId="47" xfId="0" applyFont="1" applyFill="1" applyBorder="1" applyAlignment="1">
      <alignment horizontal="center" vertical="center" wrapText="1"/>
    </xf>
    <xf numFmtId="0" fontId="32" fillId="8" borderId="51" xfId="0" applyFont="1" applyFill="1" applyBorder="1" applyAlignment="1">
      <alignment horizontal="center" vertical="center" wrapText="1"/>
    </xf>
    <xf numFmtId="9" fontId="33" fillId="8" borderId="52" xfId="0" applyNumberFormat="1" applyFont="1" applyFill="1" applyBorder="1" applyAlignment="1">
      <alignment horizontal="center" vertical="center" wrapText="1"/>
    </xf>
    <xf numFmtId="10" fontId="33" fillId="8" borderId="52" xfId="3" applyNumberFormat="1" applyFont="1" applyFill="1" applyBorder="1" applyAlignment="1">
      <alignment horizontal="center" vertical="center" wrapText="1"/>
    </xf>
    <xf numFmtId="0" fontId="34" fillId="0" borderId="53" xfId="0" applyFont="1" applyBorder="1" applyAlignment="1">
      <alignment horizontal="center" vertical="center" wrapText="1"/>
    </xf>
    <xf numFmtId="170" fontId="34" fillId="0" borderId="53" xfId="11" applyNumberFormat="1" applyFont="1" applyBorder="1" applyAlignment="1">
      <alignment horizontal="center" vertical="center" wrapText="1"/>
    </xf>
    <xf numFmtId="44" fontId="31" fillId="0" borderId="53" xfId="2" applyFont="1" applyFill="1" applyBorder="1" applyAlignment="1" applyProtection="1">
      <alignment horizontal="center" vertical="center" wrapText="1"/>
    </xf>
    <xf numFmtId="0" fontId="32" fillId="0" borderId="0" xfId="0" applyFont="1" applyAlignment="1">
      <alignment vertical="center" wrapText="1"/>
    </xf>
    <xf numFmtId="0" fontId="35" fillId="8" borderId="51" xfId="0" applyFont="1" applyFill="1" applyBorder="1" applyAlignment="1">
      <alignment horizontal="center" vertical="center" wrapText="1"/>
    </xf>
    <xf numFmtId="0" fontId="31" fillId="0" borderId="0" xfId="0" applyFont="1" applyAlignment="1">
      <alignment vertical="center"/>
    </xf>
    <xf numFmtId="10" fontId="36" fillId="8" borderId="52" xfId="0" applyNumberFormat="1" applyFont="1" applyFill="1" applyBorder="1" applyAlignment="1">
      <alignment horizontal="center" vertical="center"/>
    </xf>
    <xf numFmtId="44" fontId="35" fillId="0" borderId="53" xfId="2" applyFont="1" applyFill="1" applyBorder="1" applyAlignment="1" applyProtection="1">
      <alignment horizontal="center" vertical="center" wrapText="1"/>
    </xf>
    <xf numFmtId="10" fontId="31" fillId="0" borderId="0" xfId="0" applyNumberFormat="1" applyFont="1" applyAlignment="1">
      <alignment vertical="center"/>
    </xf>
    <xf numFmtId="171" fontId="35" fillId="7" borderId="47" xfId="0" applyNumberFormat="1" applyFont="1" applyFill="1" applyBorder="1" applyAlignment="1">
      <alignment horizontal="center" vertical="center" wrapText="1"/>
    </xf>
    <xf numFmtId="10" fontId="31" fillId="0" borderId="0" xfId="0" applyNumberFormat="1" applyFont="1"/>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xf>
    <xf numFmtId="172" fontId="0" fillId="0" borderId="0" xfId="0" applyNumberFormat="1"/>
    <xf numFmtId="0" fontId="9" fillId="0" borderId="0" xfId="0" applyFont="1"/>
    <xf numFmtId="0" fontId="9" fillId="0" borderId="0" xfId="0" applyFont="1" applyAlignment="1">
      <alignment horizontal="center" vertical="center"/>
    </xf>
    <xf numFmtId="0" fontId="41" fillId="0" borderId="0" xfId="0" applyFont="1"/>
    <xf numFmtId="0" fontId="4" fillId="3" borderId="2" xfId="0" applyFont="1" applyFill="1" applyBorder="1" applyAlignment="1">
      <alignment vertical="center" wrapText="1"/>
    </xf>
    <xf numFmtId="49" fontId="42" fillId="9" borderId="0" xfId="0" applyNumberFormat="1" applyFont="1" applyFill="1" applyAlignment="1">
      <alignment horizontal="center" vertical="center" wrapText="1"/>
    </xf>
    <xf numFmtId="0" fontId="43" fillId="0" borderId="0" xfId="0" applyFont="1" applyAlignment="1">
      <alignment vertical="center" wrapText="1"/>
    </xf>
    <xf numFmtId="1" fontId="42" fillId="9" borderId="0" xfId="0" applyNumberFormat="1" applyFont="1" applyFill="1" applyAlignment="1">
      <alignment horizontal="center" vertical="center" wrapText="1"/>
    </xf>
    <xf numFmtId="0" fontId="42" fillId="9" borderId="0" xfId="0" applyFont="1" applyFill="1" applyAlignment="1">
      <alignment horizontal="center" vertical="center" wrapText="1"/>
    </xf>
    <xf numFmtId="0" fontId="43" fillId="0" borderId="0" xfId="0" applyFont="1" applyAlignment="1">
      <alignment horizontal="left" vertical="center" wrapText="1"/>
    </xf>
    <xf numFmtId="173" fontId="9" fillId="0" borderId="58" xfId="0" applyNumberFormat="1" applyFont="1" applyBorder="1" applyAlignment="1">
      <alignment horizontal="center" vertical="center"/>
    </xf>
    <xf numFmtId="0" fontId="0" fillId="0" borderId="58" xfId="0" applyBorder="1" applyAlignment="1">
      <alignment horizontal="center" vertical="center"/>
    </xf>
    <xf numFmtId="1" fontId="0" fillId="0" borderId="58" xfId="0" applyNumberFormat="1" applyBorder="1"/>
    <xf numFmtId="44" fontId="0" fillId="0" borderId="58" xfId="0" applyNumberFormat="1" applyBorder="1"/>
    <xf numFmtId="0" fontId="0" fillId="0" borderId="59" xfId="0" applyBorder="1" applyAlignment="1">
      <alignment horizontal="center" vertical="center"/>
    </xf>
    <xf numFmtId="0" fontId="0" fillId="0" borderId="59" xfId="0" applyBorder="1"/>
    <xf numFmtId="0" fontId="44" fillId="0" borderId="0" xfId="0" applyFont="1"/>
    <xf numFmtId="0" fontId="45" fillId="0" borderId="16" xfId="0" applyFont="1" applyBorder="1" applyAlignment="1">
      <alignment vertical="center" wrapText="1"/>
    </xf>
    <xf numFmtId="0" fontId="45" fillId="0" borderId="16" xfId="0" applyFont="1" applyBorder="1" applyAlignment="1">
      <alignment horizontal="left" vertical="center" wrapText="1"/>
    </xf>
    <xf numFmtId="0" fontId="45" fillId="0" borderId="0" xfId="0" applyFont="1" applyAlignment="1">
      <alignment vertical="center" wrapText="1"/>
    </xf>
    <xf numFmtId="0" fontId="45" fillId="0" borderId="0" xfId="0" applyFont="1" applyAlignment="1">
      <alignment horizontal="left" vertical="center" wrapText="1"/>
    </xf>
    <xf numFmtId="172" fontId="0" fillId="0" borderId="60" xfId="0" applyNumberFormat="1" applyBorder="1"/>
    <xf numFmtId="0" fontId="47" fillId="0" borderId="16" xfId="0" applyFont="1" applyBorder="1" applyAlignment="1">
      <alignment horizontal="center" vertical="center" wrapText="1"/>
    </xf>
    <xf numFmtId="0" fontId="48" fillId="19" borderId="1" xfId="0" applyFont="1" applyFill="1" applyBorder="1" applyAlignment="1">
      <alignment horizontal="center" vertical="center" wrapText="1"/>
    </xf>
    <xf numFmtId="14" fontId="0" fillId="0" borderId="58" xfId="0" applyNumberFormat="1" applyBorder="1" applyAlignment="1">
      <alignment horizontal="center" vertical="center"/>
    </xf>
    <xf numFmtId="44" fontId="0" fillId="0" borderId="58" xfId="0" applyNumberFormat="1" applyBorder="1" applyAlignment="1">
      <alignment horizontal="center" vertical="center"/>
    </xf>
    <xf numFmtId="44" fontId="0" fillId="0" borderId="58" xfId="2" applyFont="1" applyBorder="1"/>
    <xf numFmtId="44" fontId="0" fillId="0" borderId="58" xfId="0" applyNumberFormat="1" applyBorder="1" applyAlignment="1">
      <alignment horizontal="center"/>
    </xf>
    <xf numFmtId="44" fontId="0" fillId="0" borderId="59" xfId="0" applyNumberFormat="1" applyBorder="1" applyAlignment="1">
      <alignment horizontal="center" vertical="center"/>
    </xf>
    <xf numFmtId="0" fontId="0" fillId="0" borderId="59" xfId="2" applyNumberFormat="1" applyFont="1" applyBorder="1"/>
    <xf numFmtId="44" fontId="0" fillId="0" borderId="59" xfId="2" applyFont="1" applyBorder="1"/>
    <xf numFmtId="44" fontId="0" fillId="0" borderId="59" xfId="0" applyNumberFormat="1" applyBorder="1" applyAlignment="1">
      <alignment horizontal="center"/>
    </xf>
    <xf numFmtId="44" fontId="0" fillId="0" borderId="59" xfId="0" applyNumberFormat="1" applyBorder="1"/>
    <xf numFmtId="172" fontId="0" fillId="0" borderId="59" xfId="0" applyNumberFormat="1" applyBorder="1"/>
    <xf numFmtId="0" fontId="49" fillId="20" borderId="65" xfId="0" applyFont="1" applyFill="1" applyBorder="1" applyAlignment="1">
      <alignment horizontal="center" vertical="center"/>
    </xf>
    <xf numFmtId="0" fontId="50" fillId="20" borderId="66" xfId="0" applyFont="1" applyFill="1" applyBorder="1" applyAlignment="1">
      <alignment horizontal="centerContinuous" vertical="center" wrapText="1"/>
    </xf>
    <xf numFmtId="0" fontId="49" fillId="20" borderId="67" xfId="0" applyFont="1" applyFill="1" applyBorder="1" applyAlignment="1">
      <alignment horizontal="centerContinuous" vertical="center" wrapText="1"/>
    </xf>
    <xf numFmtId="0" fontId="49" fillId="20" borderId="66" xfId="0" applyFont="1" applyFill="1" applyBorder="1" applyAlignment="1">
      <alignment horizontal="centerContinuous" vertical="center" wrapText="1"/>
    </xf>
    <xf numFmtId="174" fontId="1" fillId="21" borderId="65" xfId="0" applyNumberFormat="1" applyFont="1" applyFill="1" applyBorder="1" applyAlignment="1">
      <alignment horizontal="center" vertical="center"/>
    </xf>
    <xf numFmtId="44" fontId="1" fillId="21" borderId="68" xfId="0" applyNumberFormat="1" applyFont="1" applyFill="1" applyBorder="1" applyAlignment="1">
      <alignment horizontal="centerContinuous" vertical="center"/>
    </xf>
    <xf numFmtId="44" fontId="1" fillId="21" borderId="69" xfId="0" applyNumberFormat="1" applyFont="1" applyFill="1" applyBorder="1" applyAlignment="1">
      <alignment horizontal="centerContinuous" vertical="center"/>
    </xf>
    <xf numFmtId="174" fontId="1" fillId="0" borderId="65" xfId="0" applyNumberFormat="1" applyFont="1" applyBorder="1" applyAlignment="1">
      <alignment horizontal="center" vertical="center"/>
    </xf>
    <xf numFmtId="44" fontId="1" fillId="0" borderId="68" xfId="0" applyNumberFormat="1" applyFont="1" applyBorder="1" applyAlignment="1">
      <alignment horizontal="centerContinuous" vertical="center"/>
    </xf>
    <xf numFmtId="44" fontId="1" fillId="0" borderId="69" xfId="0" applyNumberFormat="1" applyFont="1" applyBorder="1" applyAlignment="1">
      <alignment horizontal="centerContinuous" vertical="center"/>
    </xf>
    <xf numFmtId="44" fontId="0" fillId="0" borderId="58" xfId="1" applyNumberFormat="1" applyFont="1" applyFill="1" applyBorder="1"/>
    <xf numFmtId="1" fontId="0" fillId="0" borderId="58" xfId="2" applyNumberFormat="1" applyFont="1" applyBorder="1" applyAlignment="1">
      <alignment horizontal="center" vertical="center"/>
    </xf>
    <xf numFmtId="44" fontId="0" fillId="0" borderId="59" xfId="1" applyNumberFormat="1" applyFont="1" applyFill="1" applyBorder="1"/>
    <xf numFmtId="1" fontId="0" fillId="0" borderId="59" xfId="2" applyNumberFormat="1" applyFont="1" applyBorder="1" applyAlignment="1">
      <alignment horizontal="center" vertical="center"/>
    </xf>
    <xf numFmtId="1" fontId="0" fillId="0" borderId="59" xfId="0" applyNumberFormat="1" applyBorder="1" applyAlignment="1">
      <alignment horizontal="center" vertical="center"/>
    </xf>
    <xf numFmtId="174" fontId="0" fillId="0" borderId="0" xfId="0" applyNumberFormat="1"/>
    <xf numFmtId="0" fontId="52" fillId="0" borderId="0" xfId="0" applyFont="1" applyAlignment="1">
      <alignment horizontal="left" vertical="center" indent="1"/>
    </xf>
    <xf numFmtId="1" fontId="0" fillId="0" borderId="0" xfId="0" applyNumberFormat="1"/>
    <xf numFmtId="17" fontId="5" fillId="0" borderId="1" xfId="0" applyNumberFormat="1" applyFont="1" applyBorder="1" applyAlignment="1">
      <alignment horizontal="center" vertical="center"/>
    </xf>
    <xf numFmtId="0" fontId="5" fillId="0" borderId="1" xfId="0" applyFont="1" applyBorder="1" applyAlignment="1">
      <alignment vertical="center"/>
    </xf>
    <xf numFmtId="0" fontId="0" fillId="0" borderId="1" xfId="0" applyBorder="1" applyAlignment="1">
      <alignment horizontal="center" vertical="center"/>
    </xf>
    <xf numFmtId="0" fontId="4" fillId="0" borderId="20" xfId="0" applyFont="1" applyBorder="1" applyAlignment="1">
      <alignment vertical="center" wrapText="1"/>
    </xf>
    <xf numFmtId="0" fontId="8" fillId="7" borderId="5" xfId="0" applyFont="1" applyFill="1" applyBorder="1" applyAlignment="1">
      <alignment horizontal="justify" vertical="center" wrapText="1"/>
    </xf>
    <xf numFmtId="0" fontId="10" fillId="7" borderId="36" xfId="0" applyFont="1" applyFill="1" applyBorder="1" applyAlignment="1">
      <alignment horizontal="center" vertical="center" wrapText="1"/>
    </xf>
    <xf numFmtId="0" fontId="0" fillId="7" borderId="39" xfId="0" applyFill="1" applyBorder="1"/>
    <xf numFmtId="0" fontId="0" fillId="7" borderId="36" xfId="0" applyFill="1" applyBorder="1"/>
    <xf numFmtId="0" fontId="0" fillId="0" borderId="0" xfId="0" applyAlignment="1">
      <alignment horizontal="left"/>
    </xf>
    <xf numFmtId="0" fontId="53" fillId="7" borderId="1" xfId="0" applyFont="1" applyFill="1" applyBorder="1" applyAlignment="1">
      <alignment horizontal="center" vertical="center"/>
    </xf>
    <xf numFmtId="0" fontId="0" fillId="0" borderId="0" xfId="0" applyAlignment="1">
      <alignment horizontal="right"/>
    </xf>
    <xf numFmtId="0" fontId="55" fillId="0" borderId="47" xfId="0" applyFont="1" applyBorder="1" applyAlignment="1">
      <alignment horizontal="center" vertical="center"/>
    </xf>
    <xf numFmtId="0" fontId="55" fillId="0" borderId="13" xfId="0" applyFont="1" applyBorder="1" applyAlignment="1">
      <alignment horizontal="right" vertical="center"/>
    </xf>
    <xf numFmtId="0" fontId="55" fillId="0" borderId="14" xfId="0" applyFont="1" applyBorder="1" applyAlignment="1">
      <alignment horizontal="left" vertical="center" wrapText="1"/>
    </xf>
    <xf numFmtId="0" fontId="20" fillId="0" borderId="14" xfId="0" applyFont="1" applyBorder="1" applyAlignment="1" applyProtection="1">
      <alignment horizontal="center" vertical="center"/>
      <protection locked="0"/>
    </xf>
    <xf numFmtId="0" fontId="55" fillId="0" borderId="15" xfId="0" applyFont="1" applyBorder="1" applyAlignment="1">
      <alignment horizontal="right" vertical="center" wrapText="1"/>
    </xf>
    <xf numFmtId="0" fontId="55" fillId="0" borderId="16" xfId="0" applyFont="1" applyBorder="1" applyAlignment="1">
      <alignment horizontal="left" vertical="center" wrapText="1"/>
    </xf>
    <xf numFmtId="0" fontId="20" fillId="0" borderId="16" xfId="0" applyFont="1" applyBorder="1" applyAlignment="1" applyProtection="1">
      <alignment horizontal="center" vertical="center"/>
      <protection locked="0"/>
    </xf>
    <xf numFmtId="0" fontId="56" fillId="0" borderId="42" xfId="0" applyFont="1" applyBorder="1" applyAlignment="1" applyProtection="1">
      <alignment horizontal="center" vertical="center"/>
      <protection locked="0"/>
    </xf>
    <xf numFmtId="0" fontId="56" fillId="0" borderId="77" xfId="0" applyFont="1" applyBorder="1" applyAlignment="1" applyProtection="1">
      <alignment horizontal="center" vertical="center"/>
      <protection locked="0"/>
    </xf>
    <xf numFmtId="0" fontId="55" fillId="0" borderId="15" xfId="0" applyFont="1" applyBorder="1" applyAlignment="1">
      <alignment horizontal="right" vertical="center"/>
    </xf>
    <xf numFmtId="0" fontId="0" fillId="0" borderId="16" xfId="0" applyBorder="1" applyAlignment="1">
      <alignment horizontal="center"/>
    </xf>
    <xf numFmtId="0" fontId="20" fillId="22" borderId="16" xfId="0" applyFont="1" applyFill="1" applyBorder="1" applyAlignment="1">
      <alignment horizontal="center" vertical="center"/>
    </xf>
    <xf numFmtId="4" fontId="55" fillId="0" borderId="16" xfId="0" applyNumberFormat="1" applyFont="1" applyBorder="1" applyAlignment="1">
      <alignment horizontal="left" vertical="center" wrapText="1"/>
    </xf>
    <xf numFmtId="0" fontId="8" fillId="0" borderId="0" xfId="0" applyFont="1"/>
    <xf numFmtId="0" fontId="0" fillId="0" borderId="0" xfId="0" applyAlignment="1">
      <alignment horizontal="left" indent="3"/>
    </xf>
    <xf numFmtId="0" fontId="58" fillId="0" borderId="13" xfId="0" applyFont="1" applyBorder="1" applyAlignment="1">
      <alignment horizontal="justify" vertical="center"/>
    </xf>
    <xf numFmtId="0" fontId="56" fillId="0" borderId="14" xfId="0" applyFont="1" applyBorder="1" applyAlignment="1">
      <alignment horizontal="center" vertical="center"/>
    </xf>
    <xf numFmtId="0" fontId="16" fillId="0" borderId="15" xfId="0" applyFont="1" applyBorder="1" applyAlignment="1">
      <alignment horizontal="justify" vertical="center"/>
    </xf>
    <xf numFmtId="0" fontId="56" fillId="0" borderId="16" xfId="0" applyFont="1" applyBorder="1" applyAlignment="1">
      <alignment horizontal="center" vertical="center"/>
    </xf>
    <xf numFmtId="0" fontId="56" fillId="0" borderId="42" xfId="0" applyFont="1" applyBorder="1" applyAlignment="1">
      <alignment horizontal="center" vertical="center"/>
    </xf>
    <xf numFmtId="0" fontId="56" fillId="0" borderId="77" xfId="0" applyFont="1" applyBorder="1" applyAlignment="1">
      <alignment horizontal="center" vertical="center"/>
    </xf>
    <xf numFmtId="0" fontId="58" fillId="0" borderId="15" xfId="0" applyFont="1" applyBorder="1" applyAlignment="1">
      <alignment horizontal="justify" vertical="center"/>
    </xf>
    <xf numFmtId="4" fontId="56" fillId="0" borderId="16" xfId="0" applyNumberFormat="1" applyFont="1" applyBorder="1" applyAlignment="1">
      <alignment horizontal="center" vertical="center"/>
    </xf>
    <xf numFmtId="44" fontId="56" fillId="0" borderId="16" xfId="2" applyFont="1" applyFill="1" applyBorder="1" applyAlignment="1">
      <alignment horizontal="center" vertical="center"/>
    </xf>
    <xf numFmtId="0" fontId="58" fillId="0" borderId="15" xfId="0" applyFont="1" applyBorder="1"/>
    <xf numFmtId="0" fontId="16" fillId="0" borderId="15" xfId="0" applyFont="1" applyBorder="1"/>
    <xf numFmtId="0" fontId="16" fillId="0" borderId="17" xfId="0" applyFont="1" applyBorder="1" applyAlignment="1">
      <alignment horizontal="justify" vertical="center"/>
    </xf>
    <xf numFmtId="0" fontId="45" fillId="0" borderId="15" xfId="0" applyFont="1" applyBorder="1" applyAlignment="1">
      <alignment horizontal="right" vertical="center"/>
    </xf>
    <xf numFmtId="0" fontId="20" fillId="22" borderId="71" xfId="0" applyFont="1" applyFill="1" applyBorder="1" applyAlignment="1">
      <alignment horizontal="center" vertical="center"/>
    </xf>
    <xf numFmtId="0" fontId="56" fillId="0" borderId="62" xfId="0" applyFont="1" applyBorder="1" applyAlignment="1" applyProtection="1">
      <alignment horizontal="center" vertical="center"/>
      <protection locked="0"/>
    </xf>
    <xf numFmtId="0" fontId="45" fillId="0" borderId="14" xfId="0" applyFont="1" applyBorder="1" applyAlignment="1">
      <alignment horizontal="left" vertical="center" wrapText="1"/>
    </xf>
    <xf numFmtId="0" fontId="45" fillId="0" borderId="13" xfId="0" applyFont="1" applyBorder="1" applyAlignment="1">
      <alignment horizontal="right" vertical="center"/>
    </xf>
    <xf numFmtId="1" fontId="20" fillId="0" borderId="16" xfId="2" applyNumberFormat="1" applyFont="1" applyFill="1" applyBorder="1" applyAlignment="1" applyProtection="1">
      <alignment horizontal="center" vertical="center"/>
      <protection locked="0"/>
    </xf>
    <xf numFmtId="0" fontId="45" fillId="0" borderId="79" xfId="0" applyFont="1" applyBorder="1" applyAlignment="1">
      <alignment horizontal="right" vertical="center"/>
    </xf>
    <xf numFmtId="0" fontId="45" fillId="0" borderId="18" xfId="0" applyFont="1" applyBorder="1" applyAlignment="1">
      <alignment horizontal="justify" vertical="center" wrapText="1"/>
    </xf>
    <xf numFmtId="0" fontId="20" fillId="0" borderId="18" xfId="0" applyFont="1" applyBorder="1" applyAlignment="1" applyProtection="1">
      <alignment horizontal="center" vertical="center"/>
      <protection locked="0"/>
    </xf>
    <xf numFmtId="0" fontId="60" fillId="0" borderId="82" xfId="0" applyFont="1" applyBorder="1" applyAlignment="1">
      <alignment horizontal="left" vertical="center" wrapText="1"/>
    </xf>
    <xf numFmtId="0" fontId="60" fillId="0" borderId="83" xfId="0" applyFont="1" applyBorder="1" applyAlignment="1">
      <alignment horizontal="left" vertical="center" wrapText="1"/>
    </xf>
    <xf numFmtId="0" fontId="62" fillId="0" borderId="85" xfId="0" applyFont="1" applyBorder="1" applyAlignment="1">
      <alignment horizontal="left" vertical="center" wrapText="1"/>
    </xf>
    <xf numFmtId="0" fontId="62" fillId="0" borderId="83" xfId="0" applyFont="1" applyBorder="1" applyAlignment="1">
      <alignment horizontal="center" vertical="center" wrapText="1"/>
    </xf>
    <xf numFmtId="0" fontId="60" fillId="0" borderId="86" xfId="0" applyFont="1" applyBorder="1" applyAlignment="1">
      <alignment horizontal="left" vertical="center" wrapText="1"/>
    </xf>
    <xf numFmtId="0" fontId="60" fillId="0" borderId="87" xfId="0" applyFont="1" applyBorder="1" applyAlignment="1">
      <alignment horizontal="center" vertical="center" wrapText="1"/>
    </xf>
    <xf numFmtId="0" fontId="63" fillId="0" borderId="87" xfId="0" applyFont="1" applyBorder="1" applyAlignment="1">
      <alignment horizontal="center" vertical="top" wrapText="1"/>
    </xf>
    <xf numFmtId="0" fontId="59" fillId="0" borderId="86" xfId="0" applyFont="1" applyBorder="1" applyAlignment="1">
      <alignment horizontal="left" vertical="center" wrapText="1"/>
    </xf>
    <xf numFmtId="0" fontId="72" fillId="17" borderId="90" xfId="0" applyFont="1" applyFill="1" applyBorder="1" applyAlignment="1">
      <alignment horizontal="center" vertical="center" wrapText="1"/>
    </xf>
    <xf numFmtId="0" fontId="72" fillId="17" borderId="21" xfId="0" applyFont="1" applyFill="1" applyBorder="1" applyAlignment="1">
      <alignment horizontal="center" vertical="center" wrapText="1"/>
    </xf>
    <xf numFmtId="0" fontId="7" fillId="7" borderId="2" xfId="0" applyFont="1" applyFill="1" applyBorder="1" applyAlignment="1">
      <alignment horizontal="left" vertical="center"/>
    </xf>
    <xf numFmtId="0" fontId="7" fillId="7" borderId="4"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5" fillId="0" borderId="0" xfId="0" applyFont="1" applyAlignment="1">
      <alignment horizontal="center" vertical="center"/>
    </xf>
    <xf numFmtId="0" fontId="59" fillId="17" borderId="82" xfId="0" applyFont="1" applyFill="1" applyBorder="1" applyAlignment="1">
      <alignment horizontal="left" vertical="center" wrapText="1"/>
    </xf>
    <xf numFmtId="0" fontId="59" fillId="17" borderId="83" xfId="0" applyFont="1" applyFill="1" applyBorder="1" applyAlignment="1">
      <alignment horizontal="left" vertical="center" wrapText="1"/>
    </xf>
    <xf numFmtId="0" fontId="60" fillId="0" borderId="82" xfId="0" applyFont="1" applyBorder="1" applyAlignment="1">
      <alignment horizontal="left" vertical="center" wrapText="1"/>
    </xf>
    <xf numFmtId="0" fontId="60" fillId="0" borderId="83" xfId="0" applyFont="1" applyBorder="1" applyAlignment="1">
      <alignment horizontal="left" vertical="center" wrapText="1"/>
    </xf>
    <xf numFmtId="0" fontId="61" fillId="0" borderId="84" xfId="0" applyFont="1" applyBorder="1" applyAlignment="1">
      <alignment horizontal="left" vertical="center" wrapText="1"/>
    </xf>
    <xf numFmtId="0" fontId="62" fillId="0" borderId="82" xfId="0" applyFont="1" applyBorder="1" applyAlignment="1">
      <alignment horizontal="left" vertical="center" wrapText="1"/>
    </xf>
    <xf numFmtId="0" fontId="62" fillId="0" borderId="83" xfId="0" applyFont="1" applyBorder="1" applyAlignment="1">
      <alignment horizontal="left" vertical="center" wrapText="1"/>
    </xf>
    <xf numFmtId="0" fontId="0" fillId="0" borderId="88" xfId="0" applyBorder="1" applyAlignment="1">
      <alignment horizontal="left"/>
    </xf>
    <xf numFmtId="0" fontId="59" fillId="0" borderId="82" xfId="0" applyFont="1" applyBorder="1" applyAlignment="1">
      <alignment horizontal="left" vertical="center" wrapText="1"/>
    </xf>
    <xf numFmtId="0" fontId="59" fillId="0" borderId="83" xfId="0" applyFont="1" applyBorder="1" applyAlignment="1">
      <alignment horizontal="left" vertical="center" wrapText="1"/>
    </xf>
    <xf numFmtId="0" fontId="54" fillId="0" borderId="44" xfId="0" applyFont="1" applyBorder="1" applyAlignment="1">
      <alignment horizontal="center"/>
    </xf>
    <xf numFmtId="0" fontId="54" fillId="0" borderId="45" xfId="0" applyFont="1" applyBorder="1" applyAlignment="1">
      <alignment horizontal="center"/>
    </xf>
    <xf numFmtId="0" fontId="54" fillId="0" borderId="74" xfId="0" applyFont="1" applyBorder="1" applyAlignment="1">
      <alignment horizontal="center"/>
    </xf>
    <xf numFmtId="0" fontId="55" fillId="0" borderId="9" xfId="0" applyFont="1" applyBorder="1" applyAlignment="1">
      <alignment horizontal="center" vertical="center"/>
    </xf>
    <xf numFmtId="0" fontId="55" fillId="0" borderId="27" xfId="0" applyFont="1" applyBorder="1" applyAlignment="1">
      <alignment horizontal="center" vertical="center"/>
    </xf>
    <xf numFmtId="0" fontId="56" fillId="0" borderId="75" xfId="0" applyFont="1" applyBorder="1" applyAlignment="1" applyProtection="1">
      <alignment horizontal="center" vertical="center"/>
      <protection locked="0"/>
    </xf>
    <xf numFmtId="0" fontId="56" fillId="0" borderId="76" xfId="0" applyFont="1" applyBorder="1" applyAlignment="1" applyProtection="1">
      <alignment horizontal="center" vertical="center"/>
      <protection locked="0"/>
    </xf>
    <xf numFmtId="0" fontId="56" fillId="0" borderId="42" xfId="0" applyFont="1" applyBorder="1" applyAlignment="1" applyProtection="1">
      <alignment horizontal="center" vertical="center"/>
      <protection locked="0"/>
    </xf>
    <xf numFmtId="0" fontId="56" fillId="0" borderId="77" xfId="0" applyFont="1" applyBorder="1" applyAlignment="1" applyProtection="1">
      <alignment horizontal="center" vertical="center"/>
      <protection locked="0"/>
    </xf>
    <xf numFmtId="0" fontId="56" fillId="0" borderId="42" xfId="0" applyFont="1" applyBorder="1" applyAlignment="1" applyProtection="1">
      <alignment horizontal="left" vertical="center" wrapText="1"/>
      <protection locked="0"/>
    </xf>
    <xf numFmtId="0" fontId="56" fillId="0" borderId="77" xfId="0" applyFont="1" applyBorder="1" applyAlignment="1" applyProtection="1">
      <alignment horizontal="left" vertical="center" wrapText="1"/>
      <protection locked="0"/>
    </xf>
    <xf numFmtId="0" fontId="56" fillId="0" borderId="80" xfId="0" applyFont="1" applyBorder="1" applyAlignment="1" applyProtection="1">
      <alignment horizontal="center" vertical="center"/>
      <protection locked="0"/>
    </xf>
    <xf numFmtId="0" fontId="56" fillId="0" borderId="81" xfId="0" applyFont="1" applyBorder="1" applyAlignment="1" applyProtection="1">
      <alignment horizontal="center" vertical="center"/>
      <protection locked="0"/>
    </xf>
    <xf numFmtId="0" fontId="0" fillId="0" borderId="16" xfId="0" applyBorder="1" applyAlignment="1">
      <alignment horizontal="center" vertical="center"/>
    </xf>
    <xf numFmtId="0" fontId="55" fillId="0" borderId="10" xfId="0" applyFont="1" applyBorder="1" applyAlignment="1">
      <alignment horizontal="center" vertical="center"/>
    </xf>
    <xf numFmtId="0" fontId="56" fillId="0" borderId="75" xfId="0" applyFont="1" applyBorder="1" applyAlignment="1">
      <alignment horizontal="center" vertical="center"/>
    </xf>
    <xf numFmtId="0" fontId="56" fillId="0" borderId="76" xfId="0" applyFont="1" applyBorder="1" applyAlignment="1">
      <alignment horizontal="center" vertical="center"/>
    </xf>
    <xf numFmtId="0" fontId="56" fillId="0" borderId="42" xfId="0" applyFont="1" applyBorder="1" applyAlignment="1">
      <alignment horizontal="center" vertical="center"/>
    </xf>
    <xf numFmtId="0" fontId="56" fillId="0" borderId="77" xfId="0" applyFont="1" applyBorder="1" applyAlignment="1">
      <alignment horizontal="center" vertical="center"/>
    </xf>
    <xf numFmtId="0" fontId="56" fillId="0" borderId="42" xfId="0" applyFont="1" applyBorder="1" applyAlignment="1">
      <alignment horizontal="left" vertical="center" wrapText="1"/>
    </xf>
    <xf numFmtId="0" fontId="56" fillId="0" borderId="77" xfId="0" applyFont="1" applyBorder="1" applyAlignment="1">
      <alignment horizontal="left" vertical="center" wrapText="1"/>
    </xf>
    <xf numFmtId="0" fontId="1" fillId="0" borderId="0" xfId="0" applyFont="1" applyAlignment="1">
      <alignment horizontal="center" vertical="center"/>
    </xf>
    <xf numFmtId="0" fontId="3" fillId="2" borderId="0" xfId="0" applyFont="1" applyFill="1" applyAlignment="1">
      <alignment horizontal="center" vertical="center" wrapText="1"/>
    </xf>
    <xf numFmtId="0" fontId="8" fillId="0" borderId="0" xfId="0" applyFont="1" applyAlignment="1">
      <alignment horizontal="center"/>
    </xf>
    <xf numFmtId="0" fontId="8" fillId="0" borderId="0" xfId="0" applyFont="1" applyAlignment="1">
      <alignment horizontal="left"/>
    </xf>
    <xf numFmtId="0" fontId="57" fillId="4"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wrapText="1"/>
    </xf>
    <xf numFmtId="0" fontId="55" fillId="0" borderId="78" xfId="0" applyFont="1" applyBorder="1" applyAlignment="1">
      <alignment horizontal="center" vertical="center"/>
    </xf>
    <xf numFmtId="0" fontId="55" fillId="0" borderId="62" xfId="0" applyFont="1" applyBorder="1" applyAlignment="1">
      <alignment horizontal="center" vertical="center"/>
    </xf>
    <xf numFmtId="0" fontId="55" fillId="0" borderId="77" xfId="0" applyFont="1" applyBorder="1" applyAlignment="1">
      <alignment horizontal="center" vertical="center"/>
    </xf>
    <xf numFmtId="0" fontId="2" fillId="0" borderId="42" xfId="0" applyFont="1" applyBorder="1" applyAlignment="1">
      <alignment horizontal="center" vertical="top"/>
    </xf>
    <xf numFmtId="0" fontId="2" fillId="0" borderId="62" xfId="0" applyFont="1" applyBorder="1" applyAlignment="1">
      <alignment horizontal="center" vertical="top"/>
    </xf>
    <xf numFmtId="0" fontId="2" fillId="0" borderId="71" xfId="0" applyFont="1" applyBorder="1" applyAlignment="1">
      <alignment horizontal="center" vertical="top"/>
    </xf>
    <xf numFmtId="0" fontId="4" fillId="3" borderId="1" xfId="0" applyFont="1" applyFill="1" applyBorder="1" applyAlignment="1">
      <alignment horizontal="right" vertical="center" wrapText="1"/>
    </xf>
    <xf numFmtId="49" fontId="5" fillId="0" borderId="1" xfId="0" applyNumberFormat="1" applyFont="1" applyBorder="1" applyAlignment="1">
      <alignment horizontal="left"/>
    </xf>
    <xf numFmtId="0" fontId="3" fillId="2" borderId="25"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2" xfId="0" applyFont="1" applyBorder="1" applyAlignment="1">
      <alignment horizontal="center" vertical="center"/>
    </xf>
    <xf numFmtId="0" fontId="0" fillId="0" borderId="1" xfId="0" applyBorder="1" applyAlignment="1">
      <alignment horizontal="center"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14" fontId="5" fillId="0" borderId="2" xfId="0" applyNumberFormat="1" applyFont="1" applyBorder="1" applyAlignment="1">
      <alignment horizontal="left" vertical="center"/>
    </xf>
    <xf numFmtId="14" fontId="5" fillId="0" borderId="4" xfId="0" applyNumberFormat="1" applyFont="1" applyBorder="1" applyAlignment="1">
      <alignment horizontal="left"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0" fillId="7" borderId="1" xfId="0" applyFill="1" applyBorder="1"/>
    <xf numFmtId="0" fontId="0" fillId="7" borderId="2" xfId="0" applyFill="1" applyBorder="1" applyAlignment="1">
      <alignment horizontal="center"/>
    </xf>
    <xf numFmtId="0" fontId="0" fillId="7" borderId="4" xfId="0" applyFill="1" applyBorder="1" applyAlignment="1">
      <alignment horizontal="center"/>
    </xf>
    <xf numFmtId="0" fontId="6" fillId="2" borderId="1"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8" fillId="5" borderId="4" xfId="0" applyFont="1" applyFill="1" applyBorder="1" applyAlignment="1">
      <alignment horizontal="left" vertical="center" wrapText="1"/>
    </xf>
    <xf numFmtId="0" fontId="0" fillId="7" borderId="2" xfId="0" applyFill="1" applyBorder="1" applyAlignment="1">
      <alignment horizontal="left"/>
    </xf>
    <xf numFmtId="0" fontId="0" fillId="7" borderId="26" xfId="0" applyFill="1" applyBorder="1" applyAlignment="1">
      <alignment horizontal="left"/>
    </xf>
    <xf numFmtId="0" fontId="10" fillId="7" borderId="34" xfId="0" applyFont="1" applyFill="1" applyBorder="1" applyAlignment="1">
      <alignment horizontal="center" vertical="center" wrapText="1"/>
    </xf>
    <xf numFmtId="0" fontId="10" fillId="7" borderId="35" xfId="0" applyFont="1" applyFill="1" applyBorder="1" applyAlignment="1">
      <alignment vertical="center" wrapText="1"/>
    </xf>
    <xf numFmtId="0" fontId="10" fillId="7" borderId="35" xfId="0" applyFont="1" applyFill="1" applyBorder="1" applyAlignment="1">
      <alignment horizontal="center" vertical="center" wrapText="1"/>
    </xf>
    <xf numFmtId="0" fontId="0" fillId="7" borderId="37" xfId="0" applyFill="1" applyBorder="1"/>
    <xf numFmtId="0" fontId="0" fillId="7" borderId="38" xfId="0" applyFill="1" applyBorder="1"/>
    <xf numFmtId="0" fontId="0" fillId="7" borderId="34" xfId="0" applyFill="1" applyBorder="1"/>
    <xf numFmtId="0" fontId="0" fillId="7" borderId="35" xfId="0" applyFill="1" applyBorder="1"/>
    <xf numFmtId="0" fontId="7" fillId="7" borderId="2" xfId="0" applyFont="1" applyFill="1" applyBorder="1" applyAlignment="1">
      <alignment horizontal="left" vertical="center" wrapText="1"/>
    </xf>
    <xf numFmtId="0" fontId="7" fillId="7" borderId="4" xfId="0" applyFont="1" applyFill="1" applyBorder="1" applyAlignment="1">
      <alignment horizontal="left" vertical="center" wrapText="1"/>
    </xf>
    <xf numFmtId="0" fontId="0" fillId="7" borderId="2" xfId="0" applyFill="1" applyBorder="1"/>
    <xf numFmtId="0" fontId="0" fillId="7" borderId="4" xfId="0" applyFill="1" applyBorder="1"/>
    <xf numFmtId="0" fontId="8" fillId="7" borderId="2" xfId="0" applyFont="1" applyFill="1" applyBorder="1" applyAlignment="1">
      <alignment horizontal="left" vertical="center" wrapText="1"/>
    </xf>
    <xf numFmtId="0" fontId="8" fillId="7" borderId="4" xfId="0" applyFont="1" applyFill="1" applyBorder="1" applyAlignment="1">
      <alignment horizontal="left" vertical="center" wrapText="1"/>
    </xf>
    <xf numFmtId="0" fontId="7" fillId="7" borderId="1" xfId="0" applyFont="1" applyFill="1" applyBorder="1" applyAlignment="1">
      <alignment horizontal="left" vertical="center" wrapText="1"/>
    </xf>
    <xf numFmtId="0" fontId="8" fillId="7" borderId="2" xfId="0" applyFont="1" applyFill="1" applyBorder="1" applyAlignment="1">
      <alignment horizontal="center" vertical="center"/>
    </xf>
    <xf numFmtId="0" fontId="8" fillId="7" borderId="4" xfId="0" applyFont="1" applyFill="1" applyBorder="1" applyAlignment="1">
      <alignment horizontal="center" vertical="center"/>
    </xf>
    <xf numFmtId="0" fontId="4" fillId="3" borderId="1" xfId="0" applyFont="1" applyFill="1" applyBorder="1" applyAlignment="1">
      <alignment horizontal="left" vertical="center" wrapText="1"/>
    </xf>
    <xf numFmtId="0" fontId="40" fillId="16" borderId="57" xfId="7" applyFont="1" applyFill="1" applyBorder="1" applyAlignment="1">
      <alignment horizontal="center" vertical="center"/>
    </xf>
    <xf numFmtId="0" fontId="40" fillId="16" borderId="0" xfId="7" applyFont="1" applyFill="1" applyAlignment="1">
      <alignment horizontal="center" vertical="center"/>
    </xf>
    <xf numFmtId="49" fontId="42" fillId="9" borderId="9" xfId="0" applyNumberFormat="1" applyFont="1" applyFill="1" applyBorder="1" applyAlignment="1">
      <alignment horizontal="center" vertical="center" wrapText="1"/>
    </xf>
    <xf numFmtId="49" fontId="42" fillId="9" borderId="10" xfId="0" applyNumberFormat="1" applyFont="1" applyFill="1" applyBorder="1" applyAlignment="1">
      <alignment horizontal="center" vertical="center" wrapText="1"/>
    </xf>
    <xf numFmtId="49" fontId="42" fillId="9" borderId="27" xfId="0" applyNumberFormat="1" applyFont="1" applyFill="1" applyBorder="1" applyAlignment="1">
      <alignment horizontal="center" vertical="center" wrapText="1"/>
    </xf>
    <xf numFmtId="0" fontId="45" fillId="0" borderId="16" xfId="0" applyFont="1" applyBorder="1" applyAlignment="1">
      <alignment horizontal="left" vertical="center" wrapText="1"/>
    </xf>
    <xf numFmtId="1" fontId="42" fillId="9" borderId="9" xfId="0" applyNumberFormat="1" applyFont="1" applyFill="1" applyBorder="1" applyAlignment="1">
      <alignment horizontal="center" vertical="center" wrapText="1"/>
    </xf>
    <xf numFmtId="1" fontId="42" fillId="9" borderId="10" xfId="0" applyNumberFormat="1" applyFont="1" applyFill="1" applyBorder="1" applyAlignment="1">
      <alignment horizontal="center" vertical="center" wrapText="1"/>
    </xf>
    <xf numFmtId="1" fontId="42" fillId="9" borderId="27" xfId="0" applyNumberFormat="1" applyFont="1" applyFill="1" applyBorder="1" applyAlignment="1">
      <alignment horizontal="center" vertical="center" wrapText="1"/>
    </xf>
    <xf numFmtId="0" fontId="42" fillId="9" borderId="9" xfId="0" applyFont="1" applyFill="1" applyBorder="1" applyAlignment="1">
      <alignment horizontal="center" vertical="center" wrapText="1"/>
    </xf>
    <xf numFmtId="0" fontId="42" fillId="9" borderId="10" xfId="0" applyFont="1" applyFill="1" applyBorder="1" applyAlignment="1">
      <alignment horizontal="center" vertical="center" wrapText="1"/>
    </xf>
    <xf numFmtId="0" fontId="42" fillId="9" borderId="27" xfId="0" applyFont="1" applyFill="1" applyBorder="1" applyAlignment="1">
      <alignment horizontal="center" vertical="center" wrapText="1"/>
    </xf>
    <xf numFmtId="0" fontId="0" fillId="0" borderId="0" xfId="0" applyAlignment="1">
      <alignment horizontal="center"/>
    </xf>
    <xf numFmtId="0" fontId="0" fillId="0" borderId="70" xfId="0" applyBorder="1" applyAlignment="1">
      <alignment horizontal="center"/>
    </xf>
    <xf numFmtId="0" fontId="46" fillId="0" borderId="61" xfId="0" applyFont="1" applyBorder="1" applyAlignment="1">
      <alignment horizontal="center" vertical="center" wrapText="1"/>
    </xf>
    <xf numFmtId="172" fontId="0" fillId="0" borderId="42" xfId="0" applyNumberFormat="1" applyBorder="1" applyAlignment="1">
      <alignment horizontal="left" vertical="center"/>
    </xf>
    <xf numFmtId="172" fontId="0" fillId="0" borderId="62" xfId="0" applyNumberFormat="1" applyBorder="1" applyAlignment="1">
      <alignment horizontal="left" vertical="center"/>
    </xf>
    <xf numFmtId="172" fontId="0" fillId="0" borderId="71" xfId="0" applyNumberFormat="1" applyBorder="1" applyAlignment="1">
      <alignment horizontal="left" vertical="center"/>
    </xf>
    <xf numFmtId="0" fontId="43" fillId="0" borderId="0" xfId="0" applyFont="1" applyAlignment="1">
      <alignment horizontal="left" vertical="center" wrapText="1"/>
    </xf>
    <xf numFmtId="0" fontId="4" fillId="3" borderId="3" xfId="0" applyFont="1" applyFill="1" applyBorder="1" applyAlignment="1">
      <alignment horizontal="center" vertical="center" wrapText="1"/>
    </xf>
    <xf numFmtId="0" fontId="51" fillId="18" borderId="1" xfId="0" applyFont="1" applyFill="1" applyBorder="1" applyAlignment="1">
      <alignment horizontal="center" vertical="center" wrapText="1"/>
    </xf>
    <xf numFmtId="0" fontId="49" fillId="18" borderId="1" xfId="0" applyFont="1" applyFill="1" applyBorder="1" applyAlignment="1">
      <alignment horizontal="center" vertical="center" wrapText="1"/>
    </xf>
    <xf numFmtId="0" fontId="48" fillId="17"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7" fillId="0" borderId="16" xfId="0" applyFont="1" applyBorder="1" applyAlignment="1">
      <alignment horizontal="center" vertical="center" wrapText="1"/>
    </xf>
    <xf numFmtId="0" fontId="4" fillId="17" borderId="1" xfId="0" applyFont="1" applyFill="1" applyBorder="1" applyAlignment="1">
      <alignment horizontal="center" vertical="center" wrapText="1"/>
    </xf>
    <xf numFmtId="0" fontId="48" fillId="17" borderId="6" xfId="0" applyFont="1" applyFill="1" applyBorder="1" applyAlignment="1">
      <alignment horizontal="center" vertical="center" wrapText="1"/>
    </xf>
    <xf numFmtId="0" fontId="48" fillId="17" borderId="7" xfId="0" applyFont="1" applyFill="1" applyBorder="1" applyAlignment="1">
      <alignment horizontal="center" vertical="center" wrapText="1"/>
    </xf>
    <xf numFmtId="0" fontId="48" fillId="17" borderId="8" xfId="0" applyFont="1" applyFill="1" applyBorder="1" applyAlignment="1">
      <alignment horizontal="center" vertical="center" wrapText="1"/>
    </xf>
    <xf numFmtId="0" fontId="48" fillId="19" borderId="1" xfId="0" applyFont="1" applyFill="1" applyBorder="1" applyAlignment="1">
      <alignment horizontal="center" vertical="center" wrapText="1"/>
    </xf>
    <xf numFmtId="49" fontId="0" fillId="0" borderId="58" xfId="0" applyNumberFormat="1" applyBorder="1" applyAlignment="1">
      <alignment horizontal="left" vertical="center"/>
    </xf>
    <xf numFmtId="0" fontId="0" fillId="0" borderId="59" xfId="0" applyBorder="1" applyAlignment="1">
      <alignment horizontal="left"/>
    </xf>
    <xf numFmtId="0" fontId="39" fillId="15" borderId="57" xfId="6" applyFont="1" applyFill="1" applyBorder="1" applyAlignment="1">
      <alignment horizontal="center" vertical="center" wrapText="1"/>
    </xf>
    <xf numFmtId="0" fontId="39" fillId="15" borderId="0" xfId="6" applyFont="1" applyFill="1" applyAlignment="1">
      <alignment horizontal="center" vertical="center" wrapText="1"/>
    </xf>
    <xf numFmtId="172" fontId="0" fillId="0" borderId="63" xfId="0" applyNumberFormat="1" applyBorder="1" applyAlignment="1">
      <alignment horizontal="left" vertical="center" wrapText="1"/>
    </xf>
    <xf numFmtId="172" fontId="0" fillId="0" borderId="64" xfId="0" applyNumberFormat="1" applyBorder="1" applyAlignment="1">
      <alignment horizontal="left" vertical="center" wrapText="1"/>
    </xf>
    <xf numFmtId="172" fontId="0" fillId="0" borderId="72" xfId="0" applyNumberFormat="1" applyBorder="1" applyAlignment="1">
      <alignment horizontal="left" vertical="center" wrapText="1"/>
    </xf>
    <xf numFmtId="172" fontId="0" fillId="0" borderId="30" xfId="0" applyNumberFormat="1" applyBorder="1" applyAlignment="1">
      <alignment horizontal="left" vertical="center" wrapText="1"/>
    </xf>
    <xf numFmtId="172" fontId="0" fillId="0" borderId="61" xfId="0" applyNumberFormat="1" applyBorder="1" applyAlignment="1">
      <alignment horizontal="left" vertical="center" wrapText="1"/>
    </xf>
    <xf numFmtId="172" fontId="0" fillId="0" borderId="73" xfId="0" applyNumberFormat="1" applyBorder="1" applyAlignment="1">
      <alignment horizontal="left" vertical="center" wrapText="1"/>
    </xf>
    <xf numFmtId="0" fontId="32" fillId="8" borderId="44" xfId="0" applyFont="1" applyFill="1" applyBorder="1" applyAlignment="1">
      <alignment horizontal="center" vertical="center" wrapText="1"/>
    </xf>
    <xf numFmtId="0" fontId="32" fillId="8" borderId="45" xfId="0" applyFont="1" applyFill="1" applyBorder="1" applyAlignment="1">
      <alignment horizontal="center" vertical="center" wrapText="1"/>
    </xf>
    <xf numFmtId="0" fontId="32" fillId="8" borderId="46" xfId="0" applyFont="1" applyFill="1" applyBorder="1" applyAlignment="1">
      <alignment horizontal="center" vertical="center" wrapText="1"/>
    </xf>
    <xf numFmtId="0" fontId="32" fillId="8" borderId="48" xfId="0" applyFont="1" applyFill="1" applyBorder="1" applyAlignment="1">
      <alignment horizontal="center" vertical="center" wrapText="1"/>
    </xf>
    <xf numFmtId="0" fontId="32" fillId="8" borderId="49" xfId="0" applyFont="1" applyFill="1" applyBorder="1" applyAlignment="1">
      <alignment horizontal="center" vertical="center" wrapText="1"/>
    </xf>
    <xf numFmtId="0" fontId="32" fillId="8" borderId="50" xfId="0" applyFont="1" applyFill="1" applyBorder="1" applyAlignment="1">
      <alignment horizontal="center" vertical="center" wrapText="1"/>
    </xf>
    <xf numFmtId="0" fontId="35" fillId="7" borderId="54" xfId="0" applyFont="1" applyFill="1" applyBorder="1" applyAlignment="1">
      <alignment horizontal="right" vertical="center" wrapText="1"/>
    </xf>
    <xf numFmtId="0" fontId="35" fillId="7" borderId="55" xfId="0" applyFont="1" applyFill="1" applyBorder="1" applyAlignment="1">
      <alignment horizontal="right" vertical="center" wrapText="1"/>
    </xf>
    <xf numFmtId="0" fontId="35" fillId="7" borderId="56" xfId="0" applyFont="1" applyFill="1" applyBorder="1" applyAlignment="1">
      <alignment horizontal="right" vertical="center" wrapText="1"/>
    </xf>
    <xf numFmtId="0" fontId="37" fillId="0" borderId="9" xfId="0" applyFont="1" applyBorder="1" applyAlignment="1">
      <alignment horizontal="left"/>
    </xf>
    <xf numFmtId="0" fontId="38" fillId="0" borderId="10" xfId="0" applyFont="1" applyBorder="1" applyAlignment="1">
      <alignment horizontal="left"/>
    </xf>
    <xf numFmtId="0" fontId="38" fillId="0" borderId="27" xfId="0" applyFont="1" applyBorder="1" applyAlignment="1">
      <alignment horizontal="left"/>
    </xf>
    <xf numFmtId="0" fontId="32" fillId="8" borderId="51" xfId="0" applyFont="1" applyFill="1" applyBorder="1" applyAlignment="1">
      <alignment horizontal="center" vertical="center"/>
    </xf>
    <xf numFmtId="0" fontId="32" fillId="8" borderId="52" xfId="0" applyFont="1" applyFill="1" applyBorder="1" applyAlignment="1">
      <alignment horizontal="center" vertical="center"/>
    </xf>
    <xf numFmtId="0" fontId="32" fillId="8" borderId="51" xfId="0" applyFont="1" applyFill="1" applyBorder="1" applyAlignment="1">
      <alignment horizontal="center" vertical="center" wrapText="1"/>
    </xf>
    <xf numFmtId="0" fontId="32" fillId="8" borderId="52" xfId="0" applyFont="1" applyFill="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27" xfId="0" applyFont="1" applyBorder="1" applyAlignment="1">
      <alignment horizontal="center" vertical="center"/>
    </xf>
    <xf numFmtId="0" fontId="0" fillId="0" borderId="16" xfId="0" applyBorder="1"/>
    <xf numFmtId="0" fontId="0" fillId="0" borderId="32" xfId="0" applyBorder="1"/>
    <xf numFmtId="0" fontId="0" fillId="0" borderId="18" xfId="0" applyBorder="1"/>
    <xf numFmtId="0" fontId="0" fillId="0" borderId="33" xfId="0" applyBorder="1"/>
    <xf numFmtId="0" fontId="2" fillId="0" borderId="0" xfId="0" applyFont="1" applyAlignment="1">
      <alignment horizontal="center" vertical="center"/>
    </xf>
    <xf numFmtId="0" fontId="4" fillId="3" borderId="2"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4" fillId="17" borderId="2" xfId="0" applyFont="1" applyFill="1" applyBorder="1" applyAlignment="1">
      <alignment horizontal="right" vertical="center" wrapText="1"/>
    </xf>
    <xf numFmtId="0" fontId="4" fillId="17" borderId="4" xfId="0" applyFont="1" applyFill="1" applyBorder="1" applyAlignment="1">
      <alignment horizontal="right" vertical="center" wrapText="1"/>
    </xf>
    <xf numFmtId="0" fontId="4" fillId="4" borderId="1" xfId="0" applyFont="1" applyFill="1" applyBorder="1" applyAlignment="1">
      <alignment horizontal="center" vertical="center" wrapText="1"/>
    </xf>
    <xf numFmtId="0" fontId="0" fillId="0" borderId="3" xfId="0"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0" fillId="0" borderId="1" xfId="0" applyBorder="1" applyAlignment="1">
      <alignment horizontal="center"/>
    </xf>
    <xf numFmtId="0" fontId="0" fillId="0" borderId="25" xfId="0" applyBorder="1" applyAlignment="1">
      <alignment horizontal="center"/>
    </xf>
    <xf numFmtId="0" fontId="0" fillId="0" borderId="20" xfId="0" applyBorder="1" applyAlignment="1">
      <alignment horizontal="center"/>
    </xf>
    <xf numFmtId="0" fontId="10" fillId="0" borderId="0" xfId="0" applyFont="1" applyAlignment="1">
      <alignment horizontal="justify" vertical="center" wrapText="1"/>
    </xf>
    <xf numFmtId="0" fontId="10" fillId="0" borderId="25" xfId="0" applyFont="1" applyBorder="1" applyAlignment="1">
      <alignment horizontal="center" vertical="center" wrapText="1"/>
    </xf>
    <xf numFmtId="0" fontId="8" fillId="0" borderId="2" xfId="0" applyFont="1" applyBorder="1"/>
    <xf numFmtId="0" fontId="8" fillId="0" borderId="3" xfId="0" applyFont="1" applyBorder="1"/>
    <xf numFmtId="0" fontId="8" fillId="0" borderId="4" xfId="0" applyFont="1" applyBorder="1"/>
    <xf numFmtId="0" fontId="8" fillId="0" borderId="1" xfId="0" applyFont="1" applyBorder="1" applyAlignment="1">
      <alignment horizontal="center"/>
    </xf>
    <xf numFmtId="0" fontId="8" fillId="7" borderId="2" xfId="0" applyFont="1" applyFill="1" applyBorder="1" applyAlignment="1">
      <alignment horizontal="center"/>
    </xf>
    <xf numFmtId="0" fontId="8" fillId="7" borderId="26" xfId="0" applyFont="1" applyFill="1" applyBorder="1" applyAlignment="1">
      <alignment horizontal="center"/>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0" borderId="0" xfId="0" applyFont="1" applyAlignment="1">
      <alignment horizontal="justify" vertical="center" wrapText="1"/>
    </xf>
    <xf numFmtId="0" fontId="8" fillId="7" borderId="1" xfId="0" applyFont="1" applyFill="1" applyBorder="1" applyAlignment="1">
      <alignment horizontal="center"/>
    </xf>
    <xf numFmtId="0" fontId="4" fillId="0" borderId="2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vertical="center" wrapText="1"/>
    </xf>
    <xf numFmtId="0" fontId="10" fillId="0" borderId="35" xfId="0" applyFont="1" applyBorder="1" applyAlignment="1">
      <alignment horizontal="center" vertical="center" wrapText="1"/>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0" fillId="0" borderId="40" xfId="0" applyBorder="1" applyAlignment="1">
      <alignment horizont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0" borderId="3" xfId="0" applyFont="1" applyBorder="1" applyAlignment="1">
      <alignment horizontal="center" vertical="center" wrapText="1"/>
    </xf>
    <xf numFmtId="0" fontId="14" fillId="0" borderId="22" xfId="0" applyFont="1" applyBorder="1" applyAlignment="1">
      <alignment horizontal="left" vertical="center" wrapText="1"/>
    </xf>
    <xf numFmtId="0" fontId="14" fillId="0" borderId="0" xfId="0" applyFont="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72" fillId="17" borderId="19" xfId="0" applyFont="1" applyFill="1" applyBorder="1" applyAlignment="1">
      <alignment horizontal="center" vertical="center" wrapText="1"/>
    </xf>
    <xf numFmtId="0" fontId="72" fillId="17" borderId="89" xfId="0" applyFont="1" applyFill="1" applyBorder="1" applyAlignment="1">
      <alignment horizontal="center" vertical="center"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0" xfId="0" applyFont="1" applyAlignment="1">
      <alignment vertical="top" wrapText="1"/>
    </xf>
    <xf numFmtId="0" fontId="8" fillId="0" borderId="23" xfId="0" applyFont="1" applyBorder="1" applyAlignment="1">
      <alignment vertical="top" wrapText="1"/>
    </xf>
    <xf numFmtId="0" fontId="8" fillId="0" borderId="24" xfId="0" applyFont="1" applyBorder="1"/>
    <xf numFmtId="0" fontId="8" fillId="0" borderId="25" xfId="0" applyFont="1" applyBorder="1"/>
    <xf numFmtId="0" fontId="8" fillId="0" borderId="5" xfId="0" applyFont="1" applyBorder="1"/>
    <xf numFmtId="0" fontId="13" fillId="0" borderId="2" xfId="0" applyFont="1" applyBorder="1" applyAlignment="1">
      <alignment horizontal="justify" vertical="center" wrapText="1"/>
    </xf>
    <xf numFmtId="0" fontId="14" fillId="0" borderId="20" xfId="0" applyFont="1" applyBorder="1" applyAlignment="1">
      <alignment horizontal="justify" vertical="center" wrapText="1"/>
    </xf>
    <xf numFmtId="0" fontId="14" fillId="0" borderId="21" xfId="0" applyFont="1" applyBorder="1" applyAlignment="1">
      <alignment horizontal="justify" vertical="center" wrapText="1"/>
    </xf>
    <xf numFmtId="0" fontId="2" fillId="0" borderId="0" xfId="0" applyFont="1" applyAlignment="1">
      <alignment horizontal="center" vertical="top"/>
    </xf>
    <xf numFmtId="0" fontId="5" fillId="0" borderId="1" xfId="0" applyFont="1" applyBorder="1" applyAlignment="1">
      <alignment horizontal="left"/>
    </xf>
    <xf numFmtId="0" fontId="5" fillId="0" borderId="3" xfId="0" applyFont="1" applyBorder="1" applyAlignment="1">
      <alignment horizontal="center"/>
    </xf>
    <xf numFmtId="0" fontId="4" fillId="0" borderId="4" xfId="0" applyFont="1" applyBorder="1" applyAlignment="1">
      <alignment horizontal="center" vertical="center" wrapText="1"/>
    </xf>
    <xf numFmtId="0" fontId="0" fillId="0" borderId="1" xfId="0" applyBorder="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8" fillId="5"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left" vertical="center" wrapText="1"/>
    </xf>
    <xf numFmtId="0" fontId="0" fillId="6" borderId="0" xfId="0" applyFill="1" applyAlignment="1">
      <alignment horizontal="center"/>
    </xf>
  </cellXfs>
  <cellStyles count="12">
    <cellStyle name="Excel_BuiltIn_Percent 1" xfId="3" xr:uid="{00000000-0005-0000-0000-000031000000}"/>
    <cellStyle name="Moeda" xfId="2" builtinId="4"/>
    <cellStyle name="Moeda 2" xfId="4" xr:uid="{00000000-0005-0000-0000-000032000000}"/>
    <cellStyle name="Normal" xfId="0" builtinId="0"/>
    <cellStyle name="Normal 2" xfId="5" xr:uid="{00000000-0005-0000-0000-000033000000}"/>
    <cellStyle name="Normal 2 2" xfId="6" xr:uid="{00000000-0005-0000-0000-000034000000}"/>
    <cellStyle name="Normal 4" xfId="7" xr:uid="{00000000-0005-0000-0000-000035000000}"/>
    <cellStyle name="Normal_DADOS_2019 - RUCEUNES" xfId="8" xr:uid="{00000000-0005-0000-0000-000036000000}"/>
    <cellStyle name="Normal_Plan1" xfId="9" xr:uid="{00000000-0005-0000-0000-000037000000}"/>
    <cellStyle name="Normal_Planilha1" xfId="10" xr:uid="{00000000-0005-0000-0000-000038000000}"/>
    <cellStyle name="Vírgula" xfId="1" builtinId="3"/>
    <cellStyle name="Vírgula 2" xfId="11" xr:uid="{00000000-0005-0000-0000-000039000000}"/>
  </cellStyles>
  <dxfs count="12">
    <dxf>
      <font>
        <color indexed="0"/>
        <name val="w û\}ÈcÕ@P@Q±_x001a_Ôs`ûÎN{G¾D-æÅM"/>
        <scheme val="none"/>
      </font>
      <fill>
        <patternFill patternType="solid">
          <fgColor indexed="60"/>
          <bgColor indexed="10"/>
        </patternFill>
      </fill>
    </dxf>
    <dxf>
      <font>
        <b val="0"/>
        <color indexed="8"/>
      </font>
      <fill>
        <patternFill patternType="solid">
          <fgColor indexed="60"/>
          <bgColor indexed="10"/>
        </patternFill>
      </fill>
    </dxf>
    <dxf>
      <font>
        <color indexed="0"/>
        <name val="w û\}ÈcÕ@P@Q±_x001a_Ôs`ûÎN{G¾D-æÅM"/>
        <scheme val="none"/>
      </font>
      <fill>
        <patternFill patternType="solid">
          <fgColor indexed="60"/>
          <bgColor indexed="10"/>
        </patternFill>
      </fill>
    </dxf>
    <dxf>
      <font>
        <color indexed="0"/>
        <name val="w û\}ÈcÕ@P@Q±_x001a_Ôs`ûÎN{G¾D-æÅM"/>
        <scheme val="none"/>
      </font>
      <fill>
        <patternFill patternType="solid">
          <fgColor indexed="60"/>
          <bgColor indexed="10"/>
        </patternFill>
      </fill>
    </dxf>
    <dxf>
      <font>
        <color indexed="0"/>
        <name val="茝주㇧烤磦䔀喝齬ꃋ걥篯ൽᗕﰆ㩆磣历㋴垼橻〠끇膍틳_xda19_谭_xffff__xffff_"/>
        <scheme val="none"/>
      </font>
      <fill>
        <patternFill patternType="solid">
          <fgColor indexed="60"/>
          <bgColor indexed="10"/>
        </patternFill>
      </fill>
    </dxf>
    <dxf>
      <font>
        <b val="0"/>
        <color indexed="8"/>
      </font>
      <fill>
        <patternFill patternType="solid">
          <fgColor indexed="60"/>
          <bgColor indexed="10"/>
        </patternFill>
      </fill>
    </dxf>
    <dxf>
      <font>
        <color indexed="0"/>
        <name val="茝주㇧烤磦䔀喝齬ꃋ걥篯ൽᗕﰆ㩆磣历㋴垼橻〠끇膍틳_xda19_谭_xffff__xffff_"/>
        <scheme val="none"/>
      </font>
      <fill>
        <patternFill patternType="solid">
          <fgColor indexed="60"/>
          <bgColor indexed="10"/>
        </patternFill>
      </fill>
    </dxf>
    <dxf>
      <font>
        <color indexed="0"/>
        <name val="茝주㇧烤磦䔀喝齬ꃋ걥篯ൽᗕﰆ㩆磣历㋴垼橻〠끇膍틳_xda19_谭_xffff__xffff_"/>
        <scheme val="none"/>
      </font>
      <fill>
        <patternFill patternType="solid">
          <fgColor indexed="60"/>
          <bgColor indexed="10"/>
        </patternFill>
      </fill>
    </dxf>
    <dxf>
      <font>
        <color indexed="0"/>
        <name val="茝주㇧烤磦䔀喝齬ꃋ걥篯ൽᗕﰆ㩆磣历㋴垼橻〠끇膍틳_xda19_谭_xffff__xffff_"/>
        <scheme val="none"/>
      </font>
      <fill>
        <patternFill patternType="solid">
          <fgColor indexed="60"/>
          <bgColor indexed="10"/>
        </patternFill>
      </fill>
    </dxf>
    <dxf>
      <fill>
        <patternFill patternType="solid">
          <bgColor theme="1" tint="0.499984740745262"/>
        </patternFill>
      </fill>
    </dxf>
    <dxf>
      <fill>
        <patternFill patternType="solid">
          <bgColor theme="1" tint="0.499984740745262"/>
        </patternFill>
      </fill>
    </dxf>
    <dxf>
      <fill>
        <patternFill patternType="solid">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1655499</xdr:colOff>
      <xdr:row>0</xdr:row>
      <xdr:rowOff>32730</xdr:rowOff>
    </xdr:from>
    <xdr:to>
      <xdr:col>2</xdr:col>
      <xdr:colOff>2314784</xdr:colOff>
      <xdr:row>3</xdr:row>
      <xdr:rowOff>140690</xdr:rowOff>
    </xdr:to>
    <xdr:pic>
      <xdr:nvPicPr>
        <xdr:cNvPr id="2" name="Imagem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 t="-166" r="-171" b="-166"/>
        <a:stretch>
          <a:fillRect/>
        </a:stretch>
      </xdr:blipFill>
      <xdr:spPr>
        <a:xfrm>
          <a:off x="3379470" y="32385"/>
          <a:ext cx="659130" cy="679450"/>
        </a:xfrm>
        <a:prstGeom prst="rect">
          <a:avLst/>
        </a:prstGeom>
        <a:solidFill>
          <a:srgbClr val="FFFFFF">
            <a:alpha val="0"/>
          </a:srgbClr>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2029810</xdr:colOff>
      <xdr:row>0</xdr:row>
      <xdr:rowOff>0</xdr:rowOff>
    </xdr:from>
    <xdr:to>
      <xdr:col>2</xdr:col>
      <xdr:colOff>571499</xdr:colOff>
      <xdr:row>3</xdr:row>
      <xdr:rowOff>159626</xdr:rowOff>
    </xdr:to>
    <xdr:pic>
      <xdr:nvPicPr>
        <xdr:cNvPr id="2" name="Imagem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8" t="-183" r="-188" b="-183"/>
        <a:stretch>
          <a:fillRect/>
        </a:stretch>
      </xdr:blipFill>
      <xdr:spPr>
        <a:xfrm>
          <a:off x="2762885" y="0"/>
          <a:ext cx="723265" cy="73088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2029810</xdr:colOff>
      <xdr:row>0</xdr:row>
      <xdr:rowOff>0</xdr:rowOff>
    </xdr:from>
    <xdr:to>
      <xdr:col>2</xdr:col>
      <xdr:colOff>571499</xdr:colOff>
      <xdr:row>3</xdr:row>
      <xdr:rowOff>159626</xdr:rowOff>
    </xdr:to>
    <xdr:pic>
      <xdr:nvPicPr>
        <xdr:cNvPr id="2" name="Imagem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8" t="-183" r="-188" b="-183"/>
        <a:stretch>
          <a:fillRect/>
        </a:stretch>
      </xdr:blipFill>
      <xdr:spPr>
        <a:xfrm>
          <a:off x="2762885" y="0"/>
          <a:ext cx="723265" cy="73088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2035525</xdr:colOff>
      <xdr:row>0</xdr:row>
      <xdr:rowOff>0</xdr:rowOff>
    </xdr:from>
    <xdr:to>
      <xdr:col>2</xdr:col>
      <xdr:colOff>571499</xdr:colOff>
      <xdr:row>3</xdr:row>
      <xdr:rowOff>163436</xdr:rowOff>
    </xdr:to>
    <xdr:pic>
      <xdr:nvPicPr>
        <xdr:cNvPr id="2" name="Imagem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8" t="-183" r="-188" b="-183"/>
        <a:stretch>
          <a:fillRect/>
        </a:stretch>
      </xdr:blipFill>
      <xdr:spPr>
        <a:xfrm>
          <a:off x="2768600" y="0"/>
          <a:ext cx="631190" cy="73469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1127125</xdr:colOff>
      <xdr:row>1</xdr:row>
      <xdr:rowOff>113030</xdr:rowOff>
    </xdr:from>
    <xdr:to>
      <xdr:col>12</xdr:col>
      <xdr:colOff>626600</xdr:colOff>
      <xdr:row>5</xdr:row>
      <xdr:rowOff>132050</xdr:rowOff>
    </xdr:to>
    <xdr:pic>
      <xdr:nvPicPr>
        <xdr:cNvPr id="4" name="Imagem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8" t="-183" r="-188" b="-183"/>
        <a:stretch>
          <a:fillRect/>
        </a:stretch>
      </xdr:blipFill>
      <xdr:spPr>
        <a:xfrm>
          <a:off x="15376525" y="303530"/>
          <a:ext cx="803910" cy="78041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2057401</xdr:colOff>
      <xdr:row>0</xdr:row>
      <xdr:rowOff>38100</xdr:rowOff>
    </xdr:from>
    <xdr:to>
      <xdr:col>2</xdr:col>
      <xdr:colOff>561976</xdr:colOff>
      <xdr:row>4</xdr:row>
      <xdr:rowOff>0</xdr:rowOff>
    </xdr:to>
    <xdr:pic>
      <xdr:nvPicPr>
        <xdr:cNvPr id="2" name="Imagem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8" t="-183" r="-188" b="-183"/>
        <a:stretch>
          <a:fillRect/>
        </a:stretch>
      </xdr:blipFill>
      <xdr:spPr>
        <a:xfrm>
          <a:off x="2790825" y="38100"/>
          <a:ext cx="800100" cy="73342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2029810</xdr:colOff>
      <xdr:row>0</xdr:row>
      <xdr:rowOff>0</xdr:rowOff>
    </xdr:from>
    <xdr:to>
      <xdr:col>2</xdr:col>
      <xdr:colOff>571499</xdr:colOff>
      <xdr:row>3</xdr:row>
      <xdr:rowOff>159626</xdr:rowOff>
    </xdr:to>
    <xdr:pic>
      <xdr:nvPicPr>
        <xdr:cNvPr id="2" name="Imagem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8" t="-183" r="-188" b="-183"/>
        <a:stretch>
          <a:fillRect/>
        </a:stretch>
      </xdr:blipFill>
      <xdr:spPr>
        <a:xfrm>
          <a:off x="2762885" y="0"/>
          <a:ext cx="732155" cy="73088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é Luiz Madeira Rodrigues" id="{C9C2D26F-AD2D-4B29-AB42-B8AFE6D66B24}" userId="S::andre.rodrigues@ufes.br::dfbb5da3-1896-4174-8957-19e16ac8fc2d"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28" dT="2025-11-12T13:58:51.38" personId="{C9C2D26F-AD2D-4B29-AB42-B8AFE6D66B24}" id="{B915F5F0-D37A-4350-BCCE-5A2A8E454220}">
    <text>Benefícios 1, 2 e 3 são obrigatórios e devem ser preenchidos conforme previstos em CCT</text>
  </threadedComment>
</ThreadedComments>
</file>

<file path=xl/threadedComments/threadedComment2.xml><?xml version="1.0" encoding="utf-8"?>
<ThreadedComments xmlns="http://schemas.microsoft.com/office/spreadsheetml/2018/threadedcomments" xmlns:x="http://schemas.openxmlformats.org/spreadsheetml/2006/main">
  <threadedComment ref="B66" dT="2025-07-01T17:58:49.31" personId="{C9C2D26F-AD2D-4B29-AB42-B8AFE6D66B24}" id="{A24A2E3F-245C-42DE-A225-3D141F8CB609}">
    <text>Verificar na folha de ponto</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 Id="rId4" Type="http://schemas.microsoft.com/office/2017/10/relationships/threadedComment" Target="../threadedComments/threadedComment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D49"/>
  <sheetViews>
    <sheetView showGridLines="0" topLeftCell="A36" zoomScale="115" zoomScaleNormal="115" workbookViewId="0">
      <selection activeCell="D22" sqref="D22"/>
    </sheetView>
  </sheetViews>
  <sheetFormatPr defaultColWidth="9.1796875" defaultRowHeight="14.5"/>
  <cols>
    <col min="1" max="1" width="6" customWidth="1"/>
    <col min="2" max="2" width="19.81640625" style="230" customWidth="1"/>
    <col min="3" max="3" width="66.453125" style="230" customWidth="1"/>
    <col min="4" max="4" width="11.7265625" customWidth="1"/>
  </cols>
  <sheetData>
    <row r="5" spans="1:4" ht="15.5">
      <c r="A5" s="283" t="s">
        <v>0</v>
      </c>
      <c r="B5" s="283"/>
      <c r="C5" s="283"/>
      <c r="D5" s="283"/>
    </row>
    <row r="6" spans="1:4" ht="15.5">
      <c r="A6" s="283" t="s">
        <v>1</v>
      </c>
      <c r="B6" s="283"/>
      <c r="C6" s="283"/>
      <c r="D6" s="283"/>
    </row>
    <row r="7" spans="1:4" ht="15.5">
      <c r="A7" s="283" t="s">
        <v>2</v>
      </c>
      <c r="B7" s="283"/>
      <c r="C7" s="283"/>
      <c r="D7" s="283"/>
    </row>
    <row r="8" spans="1:4" ht="15.5">
      <c r="A8" s="283" t="s">
        <v>3</v>
      </c>
      <c r="B8" s="283"/>
      <c r="C8" s="283"/>
      <c r="D8" s="283"/>
    </row>
    <row r="9" spans="1:4" ht="15.5">
      <c r="A9" s="283" t="s">
        <v>4</v>
      </c>
      <c r="B9" s="283"/>
      <c r="C9" s="283"/>
      <c r="D9" s="283"/>
    </row>
    <row r="11" spans="1:4">
      <c r="A11" s="284" t="s">
        <v>5</v>
      </c>
      <c r="B11" s="285"/>
      <c r="C11" s="286"/>
      <c r="D11" s="287"/>
    </row>
    <row r="12" spans="1:4">
      <c r="A12" s="284" t="s">
        <v>6</v>
      </c>
      <c r="B12" s="285"/>
      <c r="C12" s="286"/>
      <c r="D12" s="287"/>
    </row>
    <row r="13" spans="1:4">
      <c r="A13" s="284" t="s">
        <v>7</v>
      </c>
      <c r="B13" s="285"/>
      <c r="C13" s="286"/>
      <c r="D13" s="287"/>
    </row>
    <row r="14" spans="1:4">
      <c r="A14" s="284" t="s">
        <v>8</v>
      </c>
      <c r="B14" s="285"/>
      <c r="C14" s="286"/>
      <c r="D14" s="287"/>
    </row>
    <row r="15" spans="1:4">
      <c r="A15" s="284" t="s">
        <v>9</v>
      </c>
      <c r="B15" s="285"/>
      <c r="C15" s="269"/>
      <c r="D15" s="270"/>
    </row>
    <row r="16" spans="1:4">
      <c r="A16" s="284" t="s">
        <v>10</v>
      </c>
      <c r="B16" s="285"/>
      <c r="C16" s="286"/>
      <c r="D16" s="287"/>
    </row>
    <row r="17" spans="1:4">
      <c r="A17" s="284" t="s">
        <v>11</v>
      </c>
      <c r="B17" s="285"/>
      <c r="C17" s="286"/>
      <c r="D17" s="287"/>
    </row>
    <row r="18" spans="1:4">
      <c r="A18" s="284" t="s">
        <v>12</v>
      </c>
      <c r="B18" s="285"/>
      <c r="C18" s="286"/>
      <c r="D18" s="287"/>
    </row>
    <row r="20" spans="1:4" ht="15.5">
      <c r="A20" s="288" t="s">
        <v>13</v>
      </c>
      <c r="B20" s="288"/>
      <c r="C20" s="288"/>
      <c r="D20" s="288"/>
    </row>
    <row r="21" spans="1:4" ht="30" customHeight="1">
      <c r="A21" s="271" t="s">
        <v>14</v>
      </c>
      <c r="B21" s="289" t="s">
        <v>15</v>
      </c>
      <c r="C21" s="290"/>
      <c r="D21" s="272" t="s">
        <v>16</v>
      </c>
    </row>
    <row r="22" spans="1:4">
      <c r="A22" s="273">
        <v>1</v>
      </c>
      <c r="B22" s="286" t="s">
        <v>17</v>
      </c>
      <c r="C22" s="287"/>
      <c r="D22" s="274">
        <v>1</v>
      </c>
    </row>
    <row r="23" spans="1:4">
      <c r="A23" s="273">
        <v>2</v>
      </c>
      <c r="B23" s="286" t="s">
        <v>18</v>
      </c>
      <c r="C23" s="287"/>
      <c r="D23" s="274"/>
    </row>
    <row r="24" spans="1:4">
      <c r="A24" s="273">
        <v>3</v>
      </c>
      <c r="B24" s="286" t="s">
        <v>19</v>
      </c>
      <c r="C24" s="287"/>
      <c r="D24" s="275"/>
    </row>
    <row r="25" spans="1:4" ht="26.25" customHeight="1">
      <c r="A25" s="273">
        <v>4</v>
      </c>
      <c r="B25" s="286" t="s">
        <v>20</v>
      </c>
      <c r="C25" s="287"/>
      <c r="D25" s="275"/>
    </row>
    <row r="26" spans="1:4" ht="39" customHeight="1">
      <c r="A26" s="273">
        <v>5</v>
      </c>
      <c r="B26" s="286" t="s">
        <v>21</v>
      </c>
      <c r="C26" s="287"/>
      <c r="D26" s="275"/>
    </row>
    <row r="27" spans="1:4" ht="27.75" customHeight="1">
      <c r="A27" s="273">
        <v>6</v>
      </c>
      <c r="B27" s="286" t="s">
        <v>22</v>
      </c>
      <c r="C27" s="287"/>
      <c r="D27" s="275"/>
    </row>
    <row r="28" spans="1:4" ht="26.25" customHeight="1">
      <c r="A28" s="273">
        <v>7</v>
      </c>
      <c r="B28" s="286" t="s">
        <v>23</v>
      </c>
      <c r="C28" s="287"/>
      <c r="D28" s="275"/>
    </row>
    <row r="29" spans="1:4" ht="26.25" customHeight="1">
      <c r="A29" s="273">
        <v>8</v>
      </c>
      <c r="B29" s="286" t="s">
        <v>24</v>
      </c>
      <c r="C29" s="287"/>
      <c r="D29" s="275"/>
    </row>
    <row r="30" spans="1:4" ht="24.75" customHeight="1">
      <c r="A30" s="273">
        <v>9</v>
      </c>
      <c r="B30" s="286" t="s">
        <v>25</v>
      </c>
      <c r="C30" s="287"/>
      <c r="D30" s="275"/>
    </row>
    <row r="31" spans="1:4" ht="28.9" customHeight="1">
      <c r="A31" s="273">
        <v>10</v>
      </c>
      <c r="B31" s="286" t="s">
        <v>26</v>
      </c>
      <c r="C31" s="287"/>
      <c r="D31" s="275"/>
    </row>
    <row r="32" spans="1:4">
      <c r="B32" s="291"/>
      <c r="C32" s="291"/>
    </row>
    <row r="33" spans="1:4" ht="31.5" customHeight="1">
      <c r="A33" s="288" t="s">
        <v>27</v>
      </c>
      <c r="B33" s="288"/>
      <c r="C33" s="288"/>
      <c r="D33" s="288"/>
    </row>
    <row r="34" spans="1:4" ht="30" customHeight="1">
      <c r="A34" s="271" t="s">
        <v>14</v>
      </c>
      <c r="B34" s="289" t="s">
        <v>15</v>
      </c>
      <c r="C34" s="290"/>
      <c r="D34" s="272" t="s">
        <v>16</v>
      </c>
    </row>
    <row r="35" spans="1:4">
      <c r="A35" s="276">
        <v>1</v>
      </c>
      <c r="B35" s="292" t="s">
        <v>28</v>
      </c>
      <c r="C35" s="293"/>
      <c r="D35" s="275"/>
    </row>
    <row r="36" spans="1:4" ht="46" customHeight="1">
      <c r="A36" s="276">
        <v>2</v>
      </c>
      <c r="B36" s="292" t="s">
        <v>29</v>
      </c>
      <c r="C36" s="293"/>
      <c r="D36" s="275"/>
    </row>
    <row r="37" spans="1:4" ht="31.5" customHeight="1">
      <c r="A37" s="276">
        <v>3</v>
      </c>
      <c r="B37" s="292" t="s">
        <v>30</v>
      </c>
      <c r="C37" s="293"/>
      <c r="D37" s="275"/>
    </row>
    <row r="38" spans="1:4">
      <c r="A38" s="276" t="s">
        <v>31</v>
      </c>
      <c r="B38" s="292" t="s">
        <v>32</v>
      </c>
      <c r="C38" s="293"/>
      <c r="D38" s="275"/>
    </row>
    <row r="39" spans="1:4">
      <c r="A39" s="276">
        <v>5</v>
      </c>
      <c r="B39" s="292" t="s">
        <v>33</v>
      </c>
      <c r="C39" s="293"/>
      <c r="D39" s="275"/>
    </row>
    <row r="40" spans="1:4">
      <c r="A40" s="276">
        <v>6</v>
      </c>
      <c r="B40" s="292" t="s">
        <v>34</v>
      </c>
      <c r="C40" s="293"/>
      <c r="D40" s="275"/>
    </row>
    <row r="42" spans="1:4" ht="32.15" customHeight="1">
      <c r="A42" s="288" t="s">
        <v>35</v>
      </c>
      <c r="B42" s="288"/>
      <c r="C42" s="288"/>
      <c r="D42" s="288"/>
    </row>
    <row r="43" spans="1:4" ht="30" customHeight="1">
      <c r="A43" s="271" t="s">
        <v>14</v>
      </c>
      <c r="B43" s="289" t="s">
        <v>15</v>
      </c>
      <c r="C43" s="290"/>
      <c r="D43" s="272" t="s">
        <v>16</v>
      </c>
    </row>
    <row r="44" spans="1:4">
      <c r="A44" s="276">
        <v>1</v>
      </c>
      <c r="B44" s="292" t="s">
        <v>36</v>
      </c>
      <c r="C44" s="293"/>
      <c r="D44" s="275"/>
    </row>
    <row r="45" spans="1:4" ht="30" customHeight="1">
      <c r="A45" s="276">
        <v>2</v>
      </c>
      <c r="B45" s="292" t="s">
        <v>37</v>
      </c>
      <c r="C45" s="293"/>
      <c r="D45" s="275"/>
    </row>
    <row r="46" spans="1:4" ht="30" customHeight="1">
      <c r="A46" s="276">
        <v>3</v>
      </c>
      <c r="B46" s="292" t="s">
        <v>38</v>
      </c>
      <c r="C46" s="293"/>
      <c r="D46" s="275"/>
    </row>
    <row r="47" spans="1:4" ht="27.75" customHeight="1">
      <c r="A47" s="276">
        <v>4</v>
      </c>
      <c r="B47" s="292" t="s">
        <v>39</v>
      </c>
      <c r="C47" s="293"/>
      <c r="D47" s="275"/>
    </row>
    <row r="48" spans="1:4" ht="30.75" customHeight="1">
      <c r="A48" s="276">
        <v>5</v>
      </c>
      <c r="B48" s="292" t="s">
        <v>40</v>
      </c>
      <c r="C48" s="293"/>
      <c r="D48" s="275"/>
    </row>
    <row r="49" spans="1:4">
      <c r="A49" s="276">
        <v>6</v>
      </c>
      <c r="B49" s="292" t="s">
        <v>41</v>
      </c>
      <c r="C49" s="293"/>
      <c r="D49" s="275"/>
    </row>
  </sheetData>
  <mergeCells count="49">
    <mergeCell ref="B47:C47"/>
    <mergeCell ref="B48:C48"/>
    <mergeCell ref="B49:C49"/>
    <mergeCell ref="A42:D42"/>
    <mergeCell ref="B43:C43"/>
    <mergeCell ref="B44:C44"/>
    <mergeCell ref="B45:C45"/>
    <mergeCell ref="B46:C46"/>
    <mergeCell ref="B36:C36"/>
    <mergeCell ref="B37:C37"/>
    <mergeCell ref="B38:C38"/>
    <mergeCell ref="B39:C39"/>
    <mergeCell ref="B40:C40"/>
    <mergeCell ref="B31:C31"/>
    <mergeCell ref="B32:C32"/>
    <mergeCell ref="A33:D33"/>
    <mergeCell ref="B34:C34"/>
    <mergeCell ref="B35:C35"/>
    <mergeCell ref="B26:C26"/>
    <mergeCell ref="B27:C27"/>
    <mergeCell ref="B28:C28"/>
    <mergeCell ref="B29:C29"/>
    <mergeCell ref="B30:C30"/>
    <mergeCell ref="B21:C21"/>
    <mergeCell ref="B22:C22"/>
    <mergeCell ref="B23:C23"/>
    <mergeCell ref="B24:C24"/>
    <mergeCell ref="B25:C25"/>
    <mergeCell ref="A17:B17"/>
    <mergeCell ref="C17:D17"/>
    <mergeCell ref="A18:B18"/>
    <mergeCell ref="C18:D18"/>
    <mergeCell ref="A20:D20"/>
    <mergeCell ref="A14:B14"/>
    <mergeCell ref="C14:D14"/>
    <mergeCell ref="A15:B15"/>
    <mergeCell ref="A16:B16"/>
    <mergeCell ref="C16:D16"/>
    <mergeCell ref="A11:B11"/>
    <mergeCell ref="C11:D11"/>
    <mergeCell ref="A12:B12"/>
    <mergeCell ref="C12:D12"/>
    <mergeCell ref="A13:B13"/>
    <mergeCell ref="C13:D13"/>
    <mergeCell ref="A5:D5"/>
    <mergeCell ref="A6:D6"/>
    <mergeCell ref="A7:D7"/>
    <mergeCell ref="A8:D8"/>
    <mergeCell ref="A9:D9"/>
  </mergeCells>
  <pageMargins left="0.511811024" right="0.511811024" top="0.78740157499999996" bottom="0.78740157499999996" header="0.31496062000000002" footer="0.31496062000000002"/>
  <pageSetup paperSize="9" scale="88" orientation="portrait"/>
  <rowBreaks count="1" manualBreakCount="1">
    <brk id="32" max="3" man="1"/>
  </row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17"/>
  <sheetViews>
    <sheetView workbookViewId="0">
      <selection activeCell="H4" sqref="H4"/>
    </sheetView>
  </sheetViews>
  <sheetFormatPr defaultColWidth="7.54296875" defaultRowHeight="10.5"/>
  <cols>
    <col min="1" max="1" width="7.26953125" style="150" customWidth="1"/>
    <col min="2" max="2" width="21.26953125" style="150" customWidth="1"/>
    <col min="3" max="3" width="18.54296875" style="150" customWidth="1"/>
    <col min="4" max="4" width="14.54296875" style="150" customWidth="1"/>
    <col min="5" max="5" width="12.54296875" style="150" customWidth="1"/>
    <col min="6" max="6" width="13.54296875" style="150" customWidth="1"/>
    <col min="7" max="7" width="14.54296875" style="150" customWidth="1"/>
    <col min="8" max="8" width="15.81640625" style="150" customWidth="1"/>
    <col min="9" max="9" width="14.54296875" style="150" customWidth="1"/>
    <col min="10" max="10" width="13.1796875" style="150" customWidth="1"/>
    <col min="11" max="11" width="8" style="150" customWidth="1"/>
    <col min="12" max="12" width="13" style="150" customWidth="1"/>
    <col min="13" max="13" width="9" style="150" customWidth="1"/>
    <col min="14" max="16384" width="7.54296875" style="150"/>
  </cols>
  <sheetData>
    <row r="1" spans="1:10" ht="12" customHeight="1">
      <c r="A1" s="423" t="s">
        <v>312</v>
      </c>
      <c r="B1" s="424"/>
      <c r="C1" s="424"/>
      <c r="D1" s="424"/>
      <c r="E1" s="424"/>
      <c r="F1" s="424"/>
      <c r="G1" s="425"/>
      <c r="H1" s="151" t="s">
        <v>313</v>
      </c>
      <c r="I1" s="151" t="s">
        <v>314</v>
      </c>
    </row>
    <row r="2" spans="1:10" ht="12" customHeight="1">
      <c r="A2" s="426"/>
      <c r="B2" s="427"/>
      <c r="C2" s="427"/>
      <c r="D2" s="427"/>
      <c r="E2" s="427"/>
      <c r="F2" s="427"/>
      <c r="G2" s="428"/>
      <c r="H2" s="152">
        <f>'Cadastro de Empregados'!C21</f>
        <v>0</v>
      </c>
      <c r="I2" s="152">
        <f>'Cadastro de Empregados'!C23</f>
        <v>0</v>
      </c>
      <c r="J2" s="159"/>
    </row>
    <row r="3" spans="1:10" ht="52.5">
      <c r="A3" s="435" t="s">
        <v>315</v>
      </c>
      <c r="B3" s="437" t="s">
        <v>316</v>
      </c>
      <c r="C3" s="435" t="s">
        <v>284</v>
      </c>
      <c r="D3" s="153" t="s">
        <v>317</v>
      </c>
      <c r="E3" s="153" t="s">
        <v>318</v>
      </c>
      <c r="F3" s="153" t="s">
        <v>319</v>
      </c>
      <c r="G3" s="153" t="s">
        <v>320</v>
      </c>
      <c r="H3" s="153" t="s">
        <v>321</v>
      </c>
      <c r="I3" s="160" t="s">
        <v>322</v>
      </c>
      <c r="J3" s="161"/>
    </row>
    <row r="4" spans="1:10" ht="13">
      <c r="A4" s="436"/>
      <c r="B4" s="438"/>
      <c r="C4" s="436"/>
      <c r="D4" s="154">
        <v>1</v>
      </c>
      <c r="E4" s="155">
        <f>1/11</f>
        <v>9.0909090909090898E-2</v>
      </c>
      <c r="F4" s="155">
        <f>1/11+(1/11*1/3)</f>
        <v>0.12121212121212099</v>
      </c>
      <c r="G4" s="155">
        <f>(8%*40%)+(30/360*5%*8%*40%)</f>
        <v>3.2133333333333298E-2</v>
      </c>
      <c r="H4" s="155" t="e" cm="1">
        <f t="array" ref="H4">_xlfn.IFS('Cadastro de Empregados'!C17=1,7.59%,'Cadastro de Empregados'!C17=2,8.02%,'Cadastro de Empregados'!C17=3,8.44%)</f>
        <v>#N/A</v>
      </c>
      <c r="I4" s="162" t="e">
        <f>SUM(E4:H4)</f>
        <v>#N/A</v>
      </c>
      <c r="J4" s="161"/>
    </row>
    <row r="5" spans="1:10" ht="13">
      <c r="A5" s="156">
        <f>IF(ISBLANK('Cadastro de Empregados'!A31),"",'Cadastro de Empregados'!A31)</f>
        <v>1</v>
      </c>
      <c r="B5" s="156" t="str">
        <f>IF(ISBLANK('Cadastro de Empregados'!C31),"",'Cadastro de Empregados'!C31)</f>
        <v/>
      </c>
      <c r="C5" s="157" t="str">
        <f>IF(ISBLANK('Cadastro de Empregados'!F31),"",'Cadastro de Empregados'!F31)</f>
        <v/>
      </c>
      <c r="D5" s="158" t="str">
        <f>IF(ISBLANK('Cadastro de Empregados'!H31),"0",SUM('Cadastro de Empregados'!N31:R31))</f>
        <v>0</v>
      </c>
      <c r="E5" s="158">
        <f t="shared" ref="E5:E31" si="0">D5*$E$4</f>
        <v>0</v>
      </c>
      <c r="F5" s="158">
        <f>D5*$F$4</f>
        <v>0</v>
      </c>
      <c r="G5" s="158">
        <f>D5*$G$4</f>
        <v>0</v>
      </c>
      <c r="H5" s="158" t="e">
        <f>D5*$H$4</f>
        <v>#N/A</v>
      </c>
      <c r="I5" s="163" t="e">
        <f>SUM(E5:H5)</f>
        <v>#N/A</v>
      </c>
      <c r="J5" s="164"/>
    </row>
    <row r="6" spans="1:10" ht="13">
      <c r="A6" s="156">
        <f>IF(ISBLANK('Cadastro de Empregados'!A32),"",'Cadastro de Empregados'!A32)</f>
        <v>2</v>
      </c>
      <c r="B6" s="156" t="str">
        <f>IF(ISBLANK('Cadastro de Empregados'!C32),"",'Cadastro de Empregados'!C32)</f>
        <v/>
      </c>
      <c r="C6" s="157" t="str">
        <f>IF(ISBLANK('Cadastro de Empregados'!F32),"",'Cadastro de Empregados'!F32)</f>
        <v/>
      </c>
      <c r="D6" s="158" t="str">
        <f>IF(ISBLANK('Cadastro de Empregados'!H32),"0",SUM('Cadastro de Empregados'!N32:R32))</f>
        <v>0</v>
      </c>
      <c r="E6" s="158">
        <f t="shared" si="0"/>
        <v>0</v>
      </c>
      <c r="F6" s="158">
        <f t="shared" ref="F6:F33" si="1">D6*$F$4</f>
        <v>0</v>
      </c>
      <c r="G6" s="158">
        <f t="shared" ref="G6:G33" si="2">D6*$G$4</f>
        <v>0</v>
      </c>
      <c r="H6" s="158" t="e">
        <f t="shared" ref="H6:H33" si="3">D6*$H$4</f>
        <v>#N/A</v>
      </c>
      <c r="I6" s="163" t="e">
        <f t="shared" ref="I6:I33" si="4">SUM(E6:H6)</f>
        <v>#N/A</v>
      </c>
      <c r="J6" s="164"/>
    </row>
    <row r="7" spans="1:10" ht="13">
      <c r="A7" s="156">
        <f>IF(ISBLANK('Cadastro de Empregados'!A33),"",'Cadastro de Empregados'!A33)</f>
        <v>3</v>
      </c>
      <c r="B7" s="156" t="str">
        <f>IF(ISBLANK('Cadastro de Empregados'!C33),"",'Cadastro de Empregados'!C33)</f>
        <v/>
      </c>
      <c r="C7" s="157" t="str">
        <f>IF(ISBLANK('Cadastro de Empregados'!F33),"",'Cadastro de Empregados'!F33)</f>
        <v/>
      </c>
      <c r="D7" s="158" t="str">
        <f>IF(ISBLANK('Cadastro de Empregados'!H33),"0",SUM('Cadastro de Empregados'!N33:R33))</f>
        <v>0</v>
      </c>
      <c r="E7" s="158">
        <f t="shared" si="0"/>
        <v>0</v>
      </c>
      <c r="F7" s="158">
        <f t="shared" si="1"/>
        <v>0</v>
      </c>
      <c r="G7" s="158">
        <f t="shared" si="2"/>
        <v>0</v>
      </c>
      <c r="H7" s="158" t="e">
        <f t="shared" si="3"/>
        <v>#N/A</v>
      </c>
      <c r="I7" s="163" t="e">
        <f t="shared" si="4"/>
        <v>#N/A</v>
      </c>
      <c r="J7" s="164"/>
    </row>
    <row r="8" spans="1:10" ht="13">
      <c r="A8" s="156">
        <f>IF(ISBLANK('Cadastro de Empregados'!A34),"",'Cadastro de Empregados'!A34)</f>
        <v>4</v>
      </c>
      <c r="B8" s="156" t="str">
        <f>IF(ISBLANK('Cadastro de Empregados'!C34),"",'Cadastro de Empregados'!C34)</f>
        <v/>
      </c>
      <c r="C8" s="157" t="str">
        <f>IF(ISBLANK('Cadastro de Empregados'!F34),"",'Cadastro de Empregados'!F34)</f>
        <v/>
      </c>
      <c r="D8" s="158" t="str">
        <f>IF(ISBLANK('Cadastro de Empregados'!H34),"0",SUM('Cadastro de Empregados'!N34:R34))</f>
        <v>0</v>
      </c>
      <c r="E8" s="158">
        <f t="shared" si="0"/>
        <v>0</v>
      </c>
      <c r="F8" s="158">
        <f t="shared" si="1"/>
        <v>0</v>
      </c>
      <c r="G8" s="158">
        <f t="shared" si="2"/>
        <v>0</v>
      </c>
      <c r="H8" s="158" t="e">
        <f t="shared" si="3"/>
        <v>#N/A</v>
      </c>
      <c r="I8" s="163" t="e">
        <f t="shared" si="4"/>
        <v>#N/A</v>
      </c>
      <c r="J8" s="164"/>
    </row>
    <row r="9" spans="1:10" ht="13">
      <c r="A9" s="156">
        <f>IF(ISBLANK('Cadastro de Empregados'!A35),"",'Cadastro de Empregados'!A35)</f>
        <v>5</v>
      </c>
      <c r="B9" s="156" t="str">
        <f>IF(ISBLANK('Cadastro de Empregados'!C35),"",'Cadastro de Empregados'!C35)</f>
        <v/>
      </c>
      <c r="C9" s="157" t="str">
        <f>IF(ISBLANK('Cadastro de Empregados'!F35),"",'Cadastro de Empregados'!F35)</f>
        <v/>
      </c>
      <c r="D9" s="158" t="str">
        <f>IF(ISBLANK('Cadastro de Empregados'!H35),"0",SUM('Cadastro de Empregados'!N35:R35))</f>
        <v>0</v>
      </c>
      <c r="E9" s="158">
        <f t="shared" si="0"/>
        <v>0</v>
      </c>
      <c r="F9" s="158">
        <f t="shared" si="1"/>
        <v>0</v>
      </c>
      <c r="G9" s="158">
        <f t="shared" si="2"/>
        <v>0</v>
      </c>
      <c r="H9" s="158" t="e">
        <f t="shared" si="3"/>
        <v>#N/A</v>
      </c>
      <c r="I9" s="163" t="e">
        <f t="shared" si="4"/>
        <v>#N/A</v>
      </c>
      <c r="J9" s="164"/>
    </row>
    <row r="10" spans="1:10" ht="13">
      <c r="A10" s="156">
        <f>IF(ISBLANK('Cadastro de Empregados'!A36),"",'Cadastro de Empregados'!A36)</f>
        <v>6</v>
      </c>
      <c r="B10" s="156" t="str">
        <f>IF(ISBLANK('Cadastro de Empregados'!C36),"",'Cadastro de Empregados'!C36)</f>
        <v/>
      </c>
      <c r="C10" s="157" t="str">
        <f>IF(ISBLANK('Cadastro de Empregados'!F36),"",'Cadastro de Empregados'!F36)</f>
        <v/>
      </c>
      <c r="D10" s="158" t="str">
        <f>IF(ISBLANK('Cadastro de Empregados'!H36),"0",SUM('Cadastro de Empregados'!N36:R36))</f>
        <v>0</v>
      </c>
      <c r="E10" s="158">
        <f t="shared" si="0"/>
        <v>0</v>
      </c>
      <c r="F10" s="158">
        <f t="shared" si="1"/>
        <v>0</v>
      </c>
      <c r="G10" s="158">
        <f t="shared" si="2"/>
        <v>0</v>
      </c>
      <c r="H10" s="158" t="e">
        <f t="shared" si="3"/>
        <v>#N/A</v>
      </c>
      <c r="I10" s="163" t="e">
        <f t="shared" si="4"/>
        <v>#N/A</v>
      </c>
      <c r="J10" s="164"/>
    </row>
    <row r="11" spans="1:10" ht="13">
      <c r="A11" s="156">
        <f>IF(ISBLANK('Cadastro de Empregados'!A37),"",'Cadastro de Empregados'!A37)</f>
        <v>7</v>
      </c>
      <c r="B11" s="156" t="str">
        <f>IF(ISBLANK('Cadastro de Empregados'!C37),"",'Cadastro de Empregados'!C37)</f>
        <v/>
      </c>
      <c r="C11" s="157" t="str">
        <f>IF(ISBLANK('Cadastro de Empregados'!F37),"",'Cadastro de Empregados'!F37)</f>
        <v/>
      </c>
      <c r="D11" s="158" t="str">
        <f>IF(ISBLANK('Cadastro de Empregados'!H37),"0",SUM('Cadastro de Empregados'!N37:R37))</f>
        <v>0</v>
      </c>
      <c r="E11" s="158">
        <f t="shared" si="0"/>
        <v>0</v>
      </c>
      <c r="F11" s="158">
        <f t="shared" si="1"/>
        <v>0</v>
      </c>
      <c r="G11" s="158">
        <f t="shared" si="2"/>
        <v>0</v>
      </c>
      <c r="H11" s="158" t="e">
        <f t="shared" si="3"/>
        <v>#N/A</v>
      </c>
      <c r="I11" s="163" t="e">
        <f t="shared" si="4"/>
        <v>#N/A</v>
      </c>
      <c r="J11" s="164"/>
    </row>
    <row r="12" spans="1:10" ht="13">
      <c r="A12" s="156">
        <f>IF(ISBLANK('Cadastro de Empregados'!A38),"",'Cadastro de Empregados'!A38)</f>
        <v>8</v>
      </c>
      <c r="B12" s="156" t="str">
        <f>IF(ISBLANK('Cadastro de Empregados'!C38),"",'Cadastro de Empregados'!C38)</f>
        <v/>
      </c>
      <c r="C12" s="157" t="str">
        <f>IF(ISBLANK('Cadastro de Empregados'!F38),"",'Cadastro de Empregados'!F38)</f>
        <v/>
      </c>
      <c r="D12" s="158" t="str">
        <f>IF(ISBLANK('Cadastro de Empregados'!H38),"0",SUM('Cadastro de Empregados'!N38:R38))</f>
        <v>0</v>
      </c>
      <c r="E12" s="158">
        <f t="shared" si="0"/>
        <v>0</v>
      </c>
      <c r="F12" s="158">
        <f t="shared" si="1"/>
        <v>0</v>
      </c>
      <c r="G12" s="158">
        <f t="shared" si="2"/>
        <v>0</v>
      </c>
      <c r="H12" s="158" t="e">
        <f t="shared" si="3"/>
        <v>#N/A</v>
      </c>
      <c r="I12" s="163" t="e">
        <f t="shared" si="4"/>
        <v>#N/A</v>
      </c>
      <c r="J12" s="164"/>
    </row>
    <row r="13" spans="1:10" ht="13">
      <c r="A13" s="156">
        <f>IF(ISBLANK('Cadastro de Empregados'!A39),"",'Cadastro de Empregados'!A39)</f>
        <v>9</v>
      </c>
      <c r="B13" s="156" t="str">
        <f>IF(ISBLANK('Cadastro de Empregados'!C39),"",'Cadastro de Empregados'!C39)</f>
        <v/>
      </c>
      <c r="C13" s="157" t="str">
        <f>IF(ISBLANK('Cadastro de Empregados'!F39),"",'Cadastro de Empregados'!F39)</f>
        <v/>
      </c>
      <c r="D13" s="158" t="str">
        <f>IF(ISBLANK('Cadastro de Empregados'!H39),"0",SUM('Cadastro de Empregados'!N39:R39))</f>
        <v>0</v>
      </c>
      <c r="E13" s="158">
        <f t="shared" si="0"/>
        <v>0</v>
      </c>
      <c r="F13" s="158">
        <f t="shared" si="1"/>
        <v>0</v>
      </c>
      <c r="G13" s="158">
        <f t="shared" si="2"/>
        <v>0</v>
      </c>
      <c r="H13" s="158" t="e">
        <f t="shared" si="3"/>
        <v>#N/A</v>
      </c>
      <c r="I13" s="163" t="e">
        <f t="shared" si="4"/>
        <v>#N/A</v>
      </c>
      <c r="J13" s="164"/>
    </row>
    <row r="14" spans="1:10" ht="13">
      <c r="A14" s="156">
        <f>IF(ISBLANK('Cadastro de Empregados'!A40),"",'Cadastro de Empregados'!A40)</f>
        <v>10</v>
      </c>
      <c r="B14" s="156" t="str">
        <f>IF(ISBLANK('Cadastro de Empregados'!C40),"",'Cadastro de Empregados'!C40)</f>
        <v/>
      </c>
      <c r="C14" s="157" t="str">
        <f>IF(ISBLANK('Cadastro de Empregados'!F40),"",'Cadastro de Empregados'!F40)</f>
        <v/>
      </c>
      <c r="D14" s="158" t="str">
        <f>IF(ISBLANK('Cadastro de Empregados'!H40),"0",SUM('Cadastro de Empregados'!N40:R40))</f>
        <v>0</v>
      </c>
      <c r="E14" s="158">
        <f t="shared" si="0"/>
        <v>0</v>
      </c>
      <c r="F14" s="158">
        <f t="shared" si="1"/>
        <v>0</v>
      </c>
      <c r="G14" s="158">
        <f t="shared" si="2"/>
        <v>0</v>
      </c>
      <c r="H14" s="158" t="e">
        <f t="shared" si="3"/>
        <v>#N/A</v>
      </c>
      <c r="I14" s="163" t="e">
        <f t="shared" si="4"/>
        <v>#N/A</v>
      </c>
      <c r="J14" s="164"/>
    </row>
    <row r="15" spans="1:10" ht="13">
      <c r="A15" s="156">
        <f>IF(ISBLANK('Cadastro de Empregados'!A41),"",'Cadastro de Empregados'!A41)</f>
        <v>11</v>
      </c>
      <c r="B15" s="156" t="str">
        <f>IF(ISBLANK('Cadastro de Empregados'!C41),"",'Cadastro de Empregados'!C41)</f>
        <v/>
      </c>
      <c r="C15" s="157" t="str">
        <f>IF(ISBLANK('Cadastro de Empregados'!F41),"",'Cadastro de Empregados'!F41)</f>
        <v/>
      </c>
      <c r="D15" s="158" t="str">
        <f>IF(ISBLANK('Cadastro de Empregados'!H41),"0",SUM('Cadastro de Empregados'!N41:R41))</f>
        <v>0</v>
      </c>
      <c r="E15" s="158">
        <f t="shared" si="0"/>
        <v>0</v>
      </c>
      <c r="F15" s="158">
        <f t="shared" si="1"/>
        <v>0</v>
      </c>
      <c r="G15" s="158">
        <f t="shared" si="2"/>
        <v>0</v>
      </c>
      <c r="H15" s="158" t="e">
        <f t="shared" si="3"/>
        <v>#N/A</v>
      </c>
      <c r="I15" s="163" t="e">
        <f t="shared" si="4"/>
        <v>#N/A</v>
      </c>
      <c r="J15" s="164"/>
    </row>
    <row r="16" spans="1:10" ht="13">
      <c r="A16" s="156">
        <f>IF(ISBLANK('Cadastro de Empregados'!A42),"",'Cadastro de Empregados'!A42)</f>
        <v>12</v>
      </c>
      <c r="B16" s="156" t="str">
        <f>IF(ISBLANK('Cadastro de Empregados'!C42),"",'Cadastro de Empregados'!C42)</f>
        <v/>
      </c>
      <c r="C16" s="157" t="str">
        <f>IF(ISBLANK('Cadastro de Empregados'!F42),"",'Cadastro de Empregados'!F42)</f>
        <v/>
      </c>
      <c r="D16" s="158" t="str">
        <f>IF(ISBLANK('Cadastro de Empregados'!H42),"0",SUM('Cadastro de Empregados'!N42:R42))</f>
        <v>0</v>
      </c>
      <c r="E16" s="158">
        <f t="shared" si="0"/>
        <v>0</v>
      </c>
      <c r="F16" s="158">
        <f t="shared" si="1"/>
        <v>0</v>
      </c>
      <c r="G16" s="158">
        <f t="shared" si="2"/>
        <v>0</v>
      </c>
      <c r="H16" s="158" t="e">
        <f t="shared" si="3"/>
        <v>#N/A</v>
      </c>
      <c r="I16" s="163" t="e">
        <f t="shared" si="4"/>
        <v>#N/A</v>
      </c>
      <c r="J16" s="164"/>
    </row>
    <row r="17" spans="1:10" ht="13">
      <c r="A17" s="156">
        <f>IF(ISBLANK('Cadastro de Empregados'!A43),"",'Cadastro de Empregados'!A43)</f>
        <v>13</v>
      </c>
      <c r="B17" s="156" t="str">
        <f>IF(ISBLANK('Cadastro de Empregados'!C43),"",'Cadastro de Empregados'!C43)</f>
        <v/>
      </c>
      <c r="C17" s="157" t="str">
        <f>IF(ISBLANK('Cadastro de Empregados'!F43),"",'Cadastro de Empregados'!F43)</f>
        <v/>
      </c>
      <c r="D17" s="158" t="str">
        <f>IF(ISBLANK('Cadastro de Empregados'!H43),"0",SUM('Cadastro de Empregados'!N43:R43))</f>
        <v>0</v>
      </c>
      <c r="E17" s="158">
        <f t="shared" si="0"/>
        <v>0</v>
      </c>
      <c r="F17" s="158">
        <f t="shared" si="1"/>
        <v>0</v>
      </c>
      <c r="G17" s="158">
        <f t="shared" si="2"/>
        <v>0</v>
      </c>
      <c r="H17" s="158" t="e">
        <f t="shared" si="3"/>
        <v>#N/A</v>
      </c>
      <c r="I17" s="163" t="e">
        <f t="shared" si="4"/>
        <v>#N/A</v>
      </c>
      <c r="J17" s="164"/>
    </row>
    <row r="18" spans="1:10" ht="13">
      <c r="A18" s="156">
        <f>IF(ISBLANK('Cadastro de Empregados'!A44),"",'Cadastro de Empregados'!A44)</f>
        <v>14</v>
      </c>
      <c r="B18" s="156" t="str">
        <f>IF(ISBLANK('Cadastro de Empregados'!C44),"",'Cadastro de Empregados'!C44)</f>
        <v/>
      </c>
      <c r="C18" s="157" t="str">
        <f>IF(ISBLANK('Cadastro de Empregados'!F44),"",'Cadastro de Empregados'!F44)</f>
        <v/>
      </c>
      <c r="D18" s="158" t="str">
        <f>IF(ISBLANK('Cadastro de Empregados'!H44),"0",SUM('Cadastro de Empregados'!N44:R44))</f>
        <v>0</v>
      </c>
      <c r="E18" s="158">
        <f t="shared" si="0"/>
        <v>0</v>
      </c>
      <c r="F18" s="158">
        <f t="shared" si="1"/>
        <v>0</v>
      </c>
      <c r="G18" s="158">
        <f t="shared" si="2"/>
        <v>0</v>
      </c>
      <c r="H18" s="158" t="e">
        <f t="shared" si="3"/>
        <v>#N/A</v>
      </c>
      <c r="I18" s="163" t="e">
        <f t="shared" si="4"/>
        <v>#N/A</v>
      </c>
      <c r="J18" s="164"/>
    </row>
    <row r="19" spans="1:10" ht="13">
      <c r="A19" s="156">
        <f>IF(ISBLANK('Cadastro de Empregados'!A45),"",'Cadastro de Empregados'!A45)</f>
        <v>15</v>
      </c>
      <c r="B19" s="156" t="str">
        <f>IF(ISBLANK('Cadastro de Empregados'!C45),"",'Cadastro de Empregados'!C45)</f>
        <v/>
      </c>
      <c r="C19" s="157" t="str">
        <f>IF(ISBLANK('Cadastro de Empregados'!F45),"",'Cadastro de Empregados'!F45)</f>
        <v/>
      </c>
      <c r="D19" s="158" t="str">
        <f>IF(ISBLANK('Cadastro de Empregados'!H45),"0",SUM('Cadastro de Empregados'!N45:R45))</f>
        <v>0</v>
      </c>
      <c r="E19" s="158">
        <f t="shared" si="0"/>
        <v>0</v>
      </c>
      <c r="F19" s="158">
        <f t="shared" si="1"/>
        <v>0</v>
      </c>
      <c r="G19" s="158">
        <f t="shared" si="2"/>
        <v>0</v>
      </c>
      <c r="H19" s="158" t="e">
        <f t="shared" si="3"/>
        <v>#N/A</v>
      </c>
      <c r="I19" s="163" t="e">
        <f t="shared" si="4"/>
        <v>#N/A</v>
      </c>
      <c r="J19" s="164"/>
    </row>
    <row r="20" spans="1:10" ht="13">
      <c r="A20" s="156">
        <f>IF(ISBLANK('Cadastro de Empregados'!A46),"",'Cadastro de Empregados'!A46)</f>
        <v>16</v>
      </c>
      <c r="B20" s="156" t="str">
        <f>IF(ISBLANK('Cadastro de Empregados'!C46),"",'Cadastro de Empregados'!C46)</f>
        <v/>
      </c>
      <c r="C20" s="157" t="str">
        <f>IF(ISBLANK('Cadastro de Empregados'!F46),"",'Cadastro de Empregados'!F46)</f>
        <v/>
      </c>
      <c r="D20" s="158" t="str">
        <f>IF(ISBLANK('Cadastro de Empregados'!H46),"0",SUM('Cadastro de Empregados'!N46:R46))</f>
        <v>0</v>
      </c>
      <c r="E20" s="158">
        <f t="shared" si="0"/>
        <v>0</v>
      </c>
      <c r="F20" s="158">
        <f t="shared" si="1"/>
        <v>0</v>
      </c>
      <c r="G20" s="158">
        <f t="shared" si="2"/>
        <v>0</v>
      </c>
      <c r="H20" s="158" t="e">
        <f t="shared" si="3"/>
        <v>#N/A</v>
      </c>
      <c r="I20" s="163" t="e">
        <f t="shared" si="4"/>
        <v>#N/A</v>
      </c>
      <c r="J20" s="164"/>
    </row>
    <row r="21" spans="1:10" ht="13">
      <c r="A21" s="156">
        <f>IF(ISBLANK('Cadastro de Empregados'!A47),"",'Cadastro de Empregados'!A47)</f>
        <v>17</v>
      </c>
      <c r="B21" s="156" t="str">
        <f>IF(ISBLANK('Cadastro de Empregados'!C47),"",'Cadastro de Empregados'!C47)</f>
        <v/>
      </c>
      <c r="C21" s="157" t="str">
        <f>IF(ISBLANK('Cadastro de Empregados'!F47),"",'Cadastro de Empregados'!F47)</f>
        <v/>
      </c>
      <c r="D21" s="158" t="str">
        <f>IF(ISBLANK('Cadastro de Empregados'!H47),"0",SUM('Cadastro de Empregados'!N47:R47))</f>
        <v>0</v>
      </c>
      <c r="E21" s="158">
        <f t="shared" si="0"/>
        <v>0</v>
      </c>
      <c r="F21" s="158">
        <f t="shared" si="1"/>
        <v>0</v>
      </c>
      <c r="G21" s="158">
        <f t="shared" si="2"/>
        <v>0</v>
      </c>
      <c r="H21" s="158" t="e">
        <f t="shared" si="3"/>
        <v>#N/A</v>
      </c>
      <c r="I21" s="163" t="e">
        <f t="shared" si="4"/>
        <v>#N/A</v>
      </c>
      <c r="J21" s="164"/>
    </row>
    <row r="22" spans="1:10" ht="13">
      <c r="A22" s="156">
        <f>IF(ISBLANK('Cadastro de Empregados'!A48),"",'Cadastro de Empregados'!A48)</f>
        <v>18</v>
      </c>
      <c r="B22" s="156" t="str">
        <f>IF(ISBLANK('Cadastro de Empregados'!C48),"",'Cadastro de Empregados'!C48)</f>
        <v/>
      </c>
      <c r="C22" s="157" t="str">
        <f>IF(ISBLANK('Cadastro de Empregados'!F48),"",'Cadastro de Empregados'!F48)</f>
        <v/>
      </c>
      <c r="D22" s="158" t="str">
        <f>IF(ISBLANK('Cadastro de Empregados'!H48),"0",SUM('Cadastro de Empregados'!N48:R48))</f>
        <v>0</v>
      </c>
      <c r="E22" s="158">
        <f t="shared" si="0"/>
        <v>0</v>
      </c>
      <c r="F22" s="158">
        <f t="shared" si="1"/>
        <v>0</v>
      </c>
      <c r="G22" s="158">
        <f t="shared" si="2"/>
        <v>0</v>
      </c>
      <c r="H22" s="158" t="e">
        <f t="shared" si="3"/>
        <v>#N/A</v>
      </c>
      <c r="I22" s="163" t="e">
        <f t="shared" si="4"/>
        <v>#N/A</v>
      </c>
      <c r="J22" s="164"/>
    </row>
    <row r="23" spans="1:10" ht="13">
      <c r="A23" s="156">
        <f>IF(ISBLANK('Cadastro de Empregados'!A49),"",'Cadastro de Empregados'!A49)</f>
        <v>19</v>
      </c>
      <c r="B23" s="156" t="str">
        <f>IF(ISBLANK('Cadastro de Empregados'!C49),"",'Cadastro de Empregados'!C49)</f>
        <v/>
      </c>
      <c r="C23" s="157" t="str">
        <f>IF(ISBLANK('Cadastro de Empregados'!F49),"",'Cadastro de Empregados'!F49)</f>
        <v/>
      </c>
      <c r="D23" s="158" t="str">
        <f>IF(ISBLANK('Cadastro de Empregados'!H49),"0",SUM('Cadastro de Empregados'!N49:R49))</f>
        <v>0</v>
      </c>
      <c r="E23" s="158">
        <f t="shared" si="0"/>
        <v>0</v>
      </c>
      <c r="F23" s="158">
        <f t="shared" si="1"/>
        <v>0</v>
      </c>
      <c r="G23" s="158">
        <f t="shared" si="2"/>
        <v>0</v>
      </c>
      <c r="H23" s="158" t="e">
        <f t="shared" si="3"/>
        <v>#N/A</v>
      </c>
      <c r="I23" s="163" t="e">
        <f t="shared" si="4"/>
        <v>#N/A</v>
      </c>
      <c r="J23" s="164"/>
    </row>
    <row r="24" spans="1:10" ht="13">
      <c r="A24" s="156">
        <f>IF(ISBLANK('Cadastro de Empregados'!A50),"",'Cadastro de Empregados'!A50)</f>
        <v>20</v>
      </c>
      <c r="B24" s="156" t="str">
        <f>IF(ISBLANK('Cadastro de Empregados'!C50),"",'Cadastro de Empregados'!C50)</f>
        <v/>
      </c>
      <c r="C24" s="157" t="str">
        <f>IF(ISBLANK('Cadastro de Empregados'!F50),"",'Cadastro de Empregados'!F50)</f>
        <v/>
      </c>
      <c r="D24" s="158" t="str">
        <f>IF(ISBLANK('Cadastro de Empregados'!H50),"0",SUM('Cadastro de Empregados'!N50:R50))</f>
        <v>0</v>
      </c>
      <c r="E24" s="158">
        <f t="shared" si="0"/>
        <v>0</v>
      </c>
      <c r="F24" s="158">
        <f t="shared" si="1"/>
        <v>0</v>
      </c>
      <c r="G24" s="158">
        <f t="shared" si="2"/>
        <v>0</v>
      </c>
      <c r="H24" s="158" t="e">
        <f t="shared" si="3"/>
        <v>#N/A</v>
      </c>
      <c r="I24" s="163" t="e">
        <f t="shared" si="4"/>
        <v>#N/A</v>
      </c>
      <c r="J24" s="164"/>
    </row>
    <row r="25" spans="1:10" ht="13">
      <c r="A25" s="156">
        <f>IF(ISBLANK('Cadastro de Empregados'!A51),"",'Cadastro de Empregados'!A51)</f>
        <v>21</v>
      </c>
      <c r="B25" s="156" t="str">
        <f>IF(ISBLANK('Cadastro de Empregados'!C51),"",'Cadastro de Empregados'!C51)</f>
        <v/>
      </c>
      <c r="C25" s="157" t="str">
        <f>IF(ISBLANK('Cadastro de Empregados'!F51),"",'Cadastro de Empregados'!F51)</f>
        <v/>
      </c>
      <c r="D25" s="158" t="str">
        <f>IF(ISBLANK('Cadastro de Empregados'!H51),"0",SUM('Cadastro de Empregados'!N51:R51))</f>
        <v>0</v>
      </c>
      <c r="E25" s="158">
        <f t="shared" si="0"/>
        <v>0</v>
      </c>
      <c r="F25" s="158">
        <f t="shared" si="1"/>
        <v>0</v>
      </c>
      <c r="G25" s="158">
        <f t="shared" si="2"/>
        <v>0</v>
      </c>
      <c r="H25" s="158" t="e">
        <f t="shared" si="3"/>
        <v>#N/A</v>
      </c>
      <c r="I25" s="163" t="e">
        <f t="shared" si="4"/>
        <v>#N/A</v>
      </c>
      <c r="J25" s="164"/>
    </row>
    <row r="26" spans="1:10" ht="13">
      <c r="A26" s="156">
        <f>IF(ISBLANK('Cadastro de Empregados'!A52),"",'Cadastro de Empregados'!A52)</f>
        <v>22</v>
      </c>
      <c r="B26" s="156" t="str">
        <f>IF(ISBLANK('Cadastro de Empregados'!C52),"",'Cadastro de Empregados'!C52)</f>
        <v/>
      </c>
      <c r="C26" s="157" t="str">
        <f>IF(ISBLANK('Cadastro de Empregados'!F52),"",'Cadastro de Empregados'!F52)</f>
        <v/>
      </c>
      <c r="D26" s="158" t="str">
        <f>IF(ISBLANK('Cadastro de Empregados'!H52),"0",SUM('Cadastro de Empregados'!N52:R52))</f>
        <v>0</v>
      </c>
      <c r="E26" s="158">
        <f t="shared" si="0"/>
        <v>0</v>
      </c>
      <c r="F26" s="158">
        <f t="shared" si="1"/>
        <v>0</v>
      </c>
      <c r="G26" s="158">
        <f t="shared" si="2"/>
        <v>0</v>
      </c>
      <c r="H26" s="158" t="e">
        <f t="shared" si="3"/>
        <v>#N/A</v>
      </c>
      <c r="I26" s="163" t="e">
        <f t="shared" si="4"/>
        <v>#N/A</v>
      </c>
      <c r="J26" s="164"/>
    </row>
    <row r="27" spans="1:10" ht="13">
      <c r="A27" s="156">
        <f>IF(ISBLANK('Cadastro de Empregados'!A53),"",'Cadastro de Empregados'!A53)</f>
        <v>23</v>
      </c>
      <c r="B27" s="156" t="str">
        <f>IF(ISBLANK('Cadastro de Empregados'!C53),"",'Cadastro de Empregados'!C53)</f>
        <v/>
      </c>
      <c r="C27" s="157" t="str">
        <f>IF(ISBLANK('Cadastro de Empregados'!F53),"",'Cadastro de Empregados'!F53)</f>
        <v/>
      </c>
      <c r="D27" s="158" t="str">
        <f>IF(ISBLANK('Cadastro de Empregados'!H53),"0",SUM('Cadastro de Empregados'!N53:R53))</f>
        <v>0</v>
      </c>
      <c r="E27" s="158">
        <f t="shared" si="0"/>
        <v>0</v>
      </c>
      <c r="F27" s="158">
        <f t="shared" si="1"/>
        <v>0</v>
      </c>
      <c r="G27" s="158">
        <f t="shared" si="2"/>
        <v>0</v>
      </c>
      <c r="H27" s="158" t="e">
        <f t="shared" si="3"/>
        <v>#N/A</v>
      </c>
      <c r="I27" s="163" t="e">
        <f t="shared" si="4"/>
        <v>#N/A</v>
      </c>
      <c r="J27" s="164"/>
    </row>
    <row r="28" spans="1:10" ht="13">
      <c r="A28" s="156">
        <f>IF(ISBLANK('Cadastro de Empregados'!A54),"",'Cadastro de Empregados'!A54)</f>
        <v>24</v>
      </c>
      <c r="B28" s="156" t="str">
        <f>IF(ISBLANK('Cadastro de Empregados'!C54),"",'Cadastro de Empregados'!C54)</f>
        <v/>
      </c>
      <c r="C28" s="157" t="str">
        <f>IF(ISBLANK('Cadastro de Empregados'!F54),"",'Cadastro de Empregados'!F54)</f>
        <v/>
      </c>
      <c r="D28" s="158" t="str">
        <f>IF(ISBLANK('Cadastro de Empregados'!H54),"0",SUM('Cadastro de Empregados'!N54:R54))</f>
        <v>0</v>
      </c>
      <c r="E28" s="158">
        <f t="shared" si="0"/>
        <v>0</v>
      </c>
      <c r="F28" s="158">
        <f t="shared" si="1"/>
        <v>0</v>
      </c>
      <c r="G28" s="158">
        <f t="shared" si="2"/>
        <v>0</v>
      </c>
      <c r="H28" s="158" t="e">
        <f t="shared" si="3"/>
        <v>#N/A</v>
      </c>
      <c r="I28" s="163" t="e">
        <f t="shared" si="4"/>
        <v>#N/A</v>
      </c>
      <c r="J28" s="164"/>
    </row>
    <row r="29" spans="1:10" ht="13">
      <c r="A29" s="156">
        <f>IF(ISBLANK('Cadastro de Empregados'!A55),"",'Cadastro de Empregados'!A55)</f>
        <v>25</v>
      </c>
      <c r="B29" s="156" t="str">
        <f>IF(ISBLANK('Cadastro de Empregados'!C55),"",'Cadastro de Empregados'!C55)</f>
        <v/>
      </c>
      <c r="C29" s="157" t="str">
        <f>IF(ISBLANK('Cadastro de Empregados'!F55),"",'Cadastro de Empregados'!F55)</f>
        <v/>
      </c>
      <c r="D29" s="158" t="str">
        <f>IF(ISBLANK('Cadastro de Empregados'!H55),"0",SUM('Cadastro de Empregados'!N55:R55))</f>
        <v>0</v>
      </c>
      <c r="E29" s="158">
        <f t="shared" si="0"/>
        <v>0</v>
      </c>
      <c r="F29" s="158">
        <f t="shared" si="1"/>
        <v>0</v>
      </c>
      <c r="G29" s="158">
        <f t="shared" si="2"/>
        <v>0</v>
      </c>
      <c r="H29" s="158" t="e">
        <f t="shared" si="3"/>
        <v>#N/A</v>
      </c>
      <c r="I29" s="163" t="e">
        <f t="shared" si="4"/>
        <v>#N/A</v>
      </c>
      <c r="J29" s="164"/>
    </row>
    <row r="30" spans="1:10" ht="13">
      <c r="A30" s="156">
        <f>IF(ISBLANK('Cadastro de Empregados'!A56),"",'Cadastro de Empregados'!A56)</f>
        <v>26</v>
      </c>
      <c r="B30" s="156" t="str">
        <f>IF(ISBLANK('Cadastro de Empregados'!C56),"",'Cadastro de Empregados'!C56)</f>
        <v/>
      </c>
      <c r="C30" s="157" t="str">
        <f>IF(ISBLANK('Cadastro de Empregados'!F56),"",'Cadastro de Empregados'!F56)</f>
        <v/>
      </c>
      <c r="D30" s="158" t="str">
        <f>IF(ISBLANK('Cadastro de Empregados'!H56),"0",SUM('Cadastro de Empregados'!N56:R56))</f>
        <v>0</v>
      </c>
      <c r="E30" s="158">
        <f t="shared" si="0"/>
        <v>0</v>
      </c>
      <c r="F30" s="158">
        <f t="shared" si="1"/>
        <v>0</v>
      </c>
      <c r="G30" s="158">
        <f t="shared" si="2"/>
        <v>0</v>
      </c>
      <c r="H30" s="158" t="e">
        <f t="shared" si="3"/>
        <v>#N/A</v>
      </c>
      <c r="I30" s="163" t="e">
        <f t="shared" si="4"/>
        <v>#N/A</v>
      </c>
      <c r="J30" s="164"/>
    </row>
    <row r="31" spans="1:10" ht="13">
      <c r="A31" s="156">
        <f>IF(ISBLANK('Cadastro de Empregados'!A57),"",'Cadastro de Empregados'!A57)</f>
        <v>27</v>
      </c>
      <c r="B31" s="156" t="str">
        <f>IF(ISBLANK('Cadastro de Empregados'!C57),"",'Cadastro de Empregados'!C57)</f>
        <v/>
      </c>
      <c r="C31" s="157" t="str">
        <f>IF(ISBLANK('Cadastro de Empregados'!F57),"",'Cadastro de Empregados'!F57)</f>
        <v/>
      </c>
      <c r="D31" s="158" t="str">
        <f>IF(ISBLANK('Cadastro de Empregados'!H57),"0",SUM('Cadastro de Empregados'!N57:R57))</f>
        <v>0</v>
      </c>
      <c r="E31" s="158">
        <f t="shared" si="0"/>
        <v>0</v>
      </c>
      <c r="F31" s="158">
        <f t="shared" si="1"/>
        <v>0</v>
      </c>
      <c r="G31" s="158">
        <f t="shared" si="2"/>
        <v>0</v>
      </c>
      <c r="H31" s="158" t="e">
        <f t="shared" si="3"/>
        <v>#N/A</v>
      </c>
      <c r="I31" s="163" t="e">
        <f t="shared" si="4"/>
        <v>#N/A</v>
      </c>
      <c r="J31" s="164"/>
    </row>
    <row r="32" spans="1:10" ht="13">
      <c r="A32" s="156">
        <f>IF(ISBLANK('Cadastro de Empregados'!A58),"",'Cadastro de Empregados'!A58)</f>
        <v>28</v>
      </c>
      <c r="B32" s="156" t="str">
        <f>IF(ISBLANK('Cadastro de Empregados'!C58),"",'Cadastro de Empregados'!C58)</f>
        <v/>
      </c>
      <c r="C32" s="157" t="str">
        <f>IF(ISBLANK('Cadastro de Empregados'!F58),"",'Cadastro de Empregados'!F58)</f>
        <v/>
      </c>
      <c r="D32" s="158" t="str">
        <f>IF(ISBLANK('Cadastro de Empregados'!H58),"0",SUM('Cadastro de Empregados'!N58:R58))</f>
        <v>0</v>
      </c>
      <c r="E32" s="158">
        <f>IF(ISBLANK(D32),"",D32*$E$4)</f>
        <v>0</v>
      </c>
      <c r="F32" s="158">
        <f t="shared" si="1"/>
        <v>0</v>
      </c>
      <c r="G32" s="158">
        <f t="shared" si="2"/>
        <v>0</v>
      </c>
      <c r="H32" s="158" t="e">
        <f t="shared" si="3"/>
        <v>#N/A</v>
      </c>
      <c r="I32" s="163" t="e">
        <f t="shared" si="4"/>
        <v>#N/A</v>
      </c>
      <c r="J32" s="164"/>
    </row>
    <row r="33" spans="1:10" ht="13">
      <c r="A33" s="156">
        <f>IF(ISBLANK('Cadastro de Empregados'!A59),"",'Cadastro de Empregados'!A59)</f>
        <v>29</v>
      </c>
      <c r="B33" s="156" t="str">
        <f>IF(ISBLANK('Cadastro de Empregados'!C59),"",'Cadastro de Empregados'!C59)</f>
        <v/>
      </c>
      <c r="C33" s="157" t="str">
        <f>IF(ISBLANK('Cadastro de Empregados'!F59),"",'Cadastro de Empregados'!F59)</f>
        <v/>
      </c>
      <c r="D33" s="158" t="str">
        <f>IF(ISBLANK('Cadastro de Empregados'!H59),"0",SUM('Cadastro de Empregados'!N59:R59))</f>
        <v>0</v>
      </c>
      <c r="E33" s="158">
        <f>IF(ISBLANK(D33),"",D33*$E$4)</f>
        <v>0</v>
      </c>
      <c r="F33" s="158">
        <f t="shared" si="1"/>
        <v>0</v>
      </c>
      <c r="G33" s="158">
        <f t="shared" si="2"/>
        <v>0</v>
      </c>
      <c r="H33" s="158" t="e">
        <f t="shared" si="3"/>
        <v>#N/A</v>
      </c>
      <c r="I33" s="163" t="e">
        <f t="shared" si="4"/>
        <v>#N/A</v>
      </c>
      <c r="J33" s="164"/>
    </row>
    <row r="34" spans="1:10" ht="13">
      <c r="A34" s="156">
        <f>IF(ISBLANK('Cadastro de Empregados'!A60),"",'Cadastro de Empregados'!A60)</f>
        <v>30</v>
      </c>
      <c r="B34" s="156" t="str">
        <f>IF(ISBLANK('Cadastro de Empregados'!C60),"",'Cadastro de Empregados'!C60)</f>
        <v/>
      </c>
      <c r="C34" s="157" t="str">
        <f>IF(ISBLANK('Cadastro de Empregados'!F60),"",'Cadastro de Empregados'!F60)</f>
        <v/>
      </c>
      <c r="D34" s="158" t="str">
        <f>IF(ISBLANK('Cadastro de Empregados'!H60),"0",SUM('Cadastro de Empregados'!N60:R60))</f>
        <v>0</v>
      </c>
      <c r="E34" s="158">
        <f t="shared" ref="E34:E65" si="5">IF(ISBLANK(D34),"",D34*$E$4)</f>
        <v>0</v>
      </c>
      <c r="F34" s="158">
        <f t="shared" ref="F34:F65" si="6">D34*$F$4</f>
        <v>0</v>
      </c>
      <c r="G34" s="158">
        <f t="shared" ref="G34:G65" si="7">D34*$G$4</f>
        <v>0</v>
      </c>
      <c r="H34" s="158" t="e">
        <f t="shared" ref="H34:H65" si="8">D34*$H$4</f>
        <v>#N/A</v>
      </c>
      <c r="I34" s="163" t="e">
        <f t="shared" ref="I34:I65" si="9">SUM(E34:H34)</f>
        <v>#N/A</v>
      </c>
      <c r="J34" s="164"/>
    </row>
    <row r="35" spans="1:10" ht="13">
      <c r="A35" s="156">
        <f>IF(ISBLANK('Cadastro de Empregados'!A61),"",'Cadastro de Empregados'!A61)</f>
        <v>31</v>
      </c>
      <c r="B35" s="156" t="str">
        <f>IF(ISBLANK('Cadastro de Empregados'!C61),"",'Cadastro de Empregados'!C61)</f>
        <v/>
      </c>
      <c r="C35" s="157" t="str">
        <f>IF(ISBLANK('Cadastro de Empregados'!F61),"",'Cadastro de Empregados'!F61)</f>
        <v/>
      </c>
      <c r="D35" s="158" t="str">
        <f>IF(ISBLANK('Cadastro de Empregados'!H61),"0",SUM('Cadastro de Empregados'!N61:R61))</f>
        <v>0</v>
      </c>
      <c r="E35" s="158">
        <f t="shared" si="5"/>
        <v>0</v>
      </c>
      <c r="F35" s="158">
        <f t="shared" si="6"/>
        <v>0</v>
      </c>
      <c r="G35" s="158">
        <f t="shared" si="7"/>
        <v>0</v>
      </c>
      <c r="H35" s="158" t="e">
        <f t="shared" si="8"/>
        <v>#N/A</v>
      </c>
      <c r="I35" s="163" t="e">
        <f t="shared" si="9"/>
        <v>#N/A</v>
      </c>
      <c r="J35" s="164"/>
    </row>
    <row r="36" spans="1:10" ht="13">
      <c r="A36" s="156">
        <f>IF(ISBLANK('Cadastro de Empregados'!A62),"",'Cadastro de Empregados'!A62)</f>
        <v>32</v>
      </c>
      <c r="B36" s="156" t="str">
        <f>IF(ISBLANK('Cadastro de Empregados'!C62),"",'Cadastro de Empregados'!C62)</f>
        <v/>
      </c>
      <c r="C36" s="157" t="str">
        <f>IF(ISBLANK('Cadastro de Empregados'!F62),"",'Cadastro de Empregados'!F62)</f>
        <v/>
      </c>
      <c r="D36" s="158" t="str">
        <f>IF(ISBLANK('Cadastro de Empregados'!H62),"0",SUM('Cadastro de Empregados'!N62:R62))</f>
        <v>0</v>
      </c>
      <c r="E36" s="158">
        <f t="shared" si="5"/>
        <v>0</v>
      </c>
      <c r="F36" s="158">
        <f t="shared" si="6"/>
        <v>0</v>
      </c>
      <c r="G36" s="158">
        <f t="shared" si="7"/>
        <v>0</v>
      </c>
      <c r="H36" s="158" t="e">
        <f t="shared" si="8"/>
        <v>#N/A</v>
      </c>
      <c r="I36" s="163" t="e">
        <f t="shared" si="9"/>
        <v>#N/A</v>
      </c>
      <c r="J36" s="164"/>
    </row>
    <row r="37" spans="1:10" ht="13">
      <c r="A37" s="156">
        <f>IF(ISBLANK('Cadastro de Empregados'!A63),"",'Cadastro de Empregados'!A63)</f>
        <v>33</v>
      </c>
      <c r="B37" s="156" t="str">
        <f>IF(ISBLANK('Cadastro de Empregados'!C63),"",'Cadastro de Empregados'!C63)</f>
        <v/>
      </c>
      <c r="C37" s="157" t="str">
        <f>IF(ISBLANK('Cadastro de Empregados'!F63),"",'Cadastro de Empregados'!F63)</f>
        <v/>
      </c>
      <c r="D37" s="158" t="str">
        <f>IF(ISBLANK('Cadastro de Empregados'!H63),"0",SUM('Cadastro de Empregados'!N63:R63))</f>
        <v>0</v>
      </c>
      <c r="E37" s="158">
        <f t="shared" si="5"/>
        <v>0</v>
      </c>
      <c r="F37" s="158">
        <f t="shared" si="6"/>
        <v>0</v>
      </c>
      <c r="G37" s="158">
        <f t="shared" si="7"/>
        <v>0</v>
      </c>
      <c r="H37" s="158" t="e">
        <f t="shared" si="8"/>
        <v>#N/A</v>
      </c>
      <c r="I37" s="163" t="e">
        <f t="shared" si="9"/>
        <v>#N/A</v>
      </c>
      <c r="J37" s="164"/>
    </row>
    <row r="38" spans="1:10" ht="13">
      <c r="A38" s="156">
        <f>IF(ISBLANK('Cadastro de Empregados'!A64),"",'Cadastro de Empregados'!A64)</f>
        <v>34</v>
      </c>
      <c r="B38" s="156" t="str">
        <f>IF(ISBLANK('Cadastro de Empregados'!C64),"",'Cadastro de Empregados'!C64)</f>
        <v/>
      </c>
      <c r="C38" s="157" t="str">
        <f>IF(ISBLANK('Cadastro de Empregados'!F64),"",'Cadastro de Empregados'!F64)</f>
        <v/>
      </c>
      <c r="D38" s="158" t="str">
        <f>IF(ISBLANK('Cadastro de Empregados'!H64),"0",SUM('Cadastro de Empregados'!N64:R64))</f>
        <v>0</v>
      </c>
      <c r="E38" s="158">
        <f t="shared" si="5"/>
        <v>0</v>
      </c>
      <c r="F38" s="158">
        <f t="shared" si="6"/>
        <v>0</v>
      </c>
      <c r="G38" s="158">
        <f t="shared" si="7"/>
        <v>0</v>
      </c>
      <c r="H38" s="158" t="e">
        <f t="shared" si="8"/>
        <v>#N/A</v>
      </c>
      <c r="I38" s="163" t="e">
        <f t="shared" si="9"/>
        <v>#N/A</v>
      </c>
      <c r="J38" s="164"/>
    </row>
    <row r="39" spans="1:10" ht="13">
      <c r="A39" s="156">
        <f>IF(ISBLANK('Cadastro de Empregados'!A65),"",'Cadastro de Empregados'!A65)</f>
        <v>35</v>
      </c>
      <c r="B39" s="156" t="str">
        <f>IF(ISBLANK('Cadastro de Empregados'!C65),"",'Cadastro de Empregados'!C65)</f>
        <v/>
      </c>
      <c r="C39" s="157" t="str">
        <f>IF(ISBLANK('Cadastro de Empregados'!F65),"",'Cadastro de Empregados'!F65)</f>
        <v/>
      </c>
      <c r="D39" s="158" t="str">
        <f>IF(ISBLANK('Cadastro de Empregados'!H65),"0",SUM('Cadastro de Empregados'!N65:R65))</f>
        <v>0</v>
      </c>
      <c r="E39" s="158">
        <f t="shared" si="5"/>
        <v>0</v>
      </c>
      <c r="F39" s="158">
        <f t="shared" si="6"/>
        <v>0</v>
      </c>
      <c r="G39" s="158">
        <f t="shared" si="7"/>
        <v>0</v>
      </c>
      <c r="H39" s="158" t="e">
        <f t="shared" si="8"/>
        <v>#N/A</v>
      </c>
      <c r="I39" s="163" t="e">
        <f t="shared" si="9"/>
        <v>#N/A</v>
      </c>
      <c r="J39" s="164"/>
    </row>
    <row r="40" spans="1:10" ht="13">
      <c r="A40" s="156">
        <f>IF(ISBLANK('Cadastro de Empregados'!A66),"",'Cadastro de Empregados'!A66)</f>
        <v>36</v>
      </c>
      <c r="B40" s="156" t="str">
        <f>IF(ISBLANK('Cadastro de Empregados'!C66),"",'Cadastro de Empregados'!C66)</f>
        <v/>
      </c>
      <c r="C40" s="157" t="str">
        <f>IF(ISBLANK('Cadastro de Empregados'!F66),"",'Cadastro de Empregados'!F66)</f>
        <v/>
      </c>
      <c r="D40" s="158" t="str">
        <f>IF(ISBLANK('Cadastro de Empregados'!H66),"0",SUM('Cadastro de Empregados'!N66:R66))</f>
        <v>0</v>
      </c>
      <c r="E40" s="158">
        <f t="shared" si="5"/>
        <v>0</v>
      </c>
      <c r="F40" s="158">
        <f t="shared" si="6"/>
        <v>0</v>
      </c>
      <c r="G40" s="158">
        <f t="shared" si="7"/>
        <v>0</v>
      </c>
      <c r="H40" s="158" t="e">
        <f t="shared" si="8"/>
        <v>#N/A</v>
      </c>
      <c r="I40" s="163" t="e">
        <f t="shared" si="9"/>
        <v>#N/A</v>
      </c>
      <c r="J40" s="164"/>
    </row>
    <row r="41" spans="1:10" ht="13">
      <c r="A41" s="156">
        <f>IF(ISBLANK('Cadastro de Empregados'!A67),"",'Cadastro de Empregados'!A67)</f>
        <v>37</v>
      </c>
      <c r="B41" s="156" t="str">
        <f>IF(ISBLANK('Cadastro de Empregados'!C67),"",'Cadastro de Empregados'!C67)</f>
        <v/>
      </c>
      <c r="C41" s="157" t="str">
        <f>IF(ISBLANK('Cadastro de Empregados'!F67),"",'Cadastro de Empregados'!F67)</f>
        <v/>
      </c>
      <c r="D41" s="158" t="str">
        <f>IF(ISBLANK('Cadastro de Empregados'!H67),"0",SUM('Cadastro de Empregados'!N67:R67))</f>
        <v>0</v>
      </c>
      <c r="E41" s="158">
        <f t="shared" si="5"/>
        <v>0</v>
      </c>
      <c r="F41" s="158">
        <f t="shared" si="6"/>
        <v>0</v>
      </c>
      <c r="G41" s="158">
        <f t="shared" si="7"/>
        <v>0</v>
      </c>
      <c r="H41" s="158" t="e">
        <f t="shared" si="8"/>
        <v>#N/A</v>
      </c>
      <c r="I41" s="163" t="e">
        <f t="shared" si="9"/>
        <v>#N/A</v>
      </c>
      <c r="J41" s="164"/>
    </row>
    <row r="42" spans="1:10" ht="13">
      <c r="A42" s="156">
        <f>IF(ISBLANK('Cadastro de Empregados'!A68),"",'Cadastro de Empregados'!A68)</f>
        <v>38</v>
      </c>
      <c r="B42" s="156" t="str">
        <f>IF(ISBLANK('Cadastro de Empregados'!C68),"",'Cadastro de Empregados'!C68)</f>
        <v/>
      </c>
      <c r="C42" s="157" t="str">
        <f>IF(ISBLANK('Cadastro de Empregados'!F68),"",'Cadastro de Empregados'!F68)</f>
        <v/>
      </c>
      <c r="D42" s="158" t="str">
        <f>IF(ISBLANK('Cadastro de Empregados'!H68),"0",SUM('Cadastro de Empregados'!N68:R68))</f>
        <v>0</v>
      </c>
      <c r="E42" s="158">
        <f t="shared" si="5"/>
        <v>0</v>
      </c>
      <c r="F42" s="158">
        <f t="shared" si="6"/>
        <v>0</v>
      </c>
      <c r="G42" s="158">
        <f t="shared" si="7"/>
        <v>0</v>
      </c>
      <c r="H42" s="158" t="e">
        <f t="shared" si="8"/>
        <v>#N/A</v>
      </c>
      <c r="I42" s="163" t="e">
        <f t="shared" si="9"/>
        <v>#N/A</v>
      </c>
      <c r="J42" s="164"/>
    </row>
    <row r="43" spans="1:10" ht="13">
      <c r="A43" s="156">
        <f>IF(ISBLANK('Cadastro de Empregados'!A69),"",'Cadastro de Empregados'!A69)</f>
        <v>39</v>
      </c>
      <c r="B43" s="156" t="str">
        <f>IF(ISBLANK('Cadastro de Empregados'!C69),"",'Cadastro de Empregados'!C69)</f>
        <v/>
      </c>
      <c r="C43" s="157" t="str">
        <f>IF(ISBLANK('Cadastro de Empregados'!F69),"",'Cadastro de Empregados'!F69)</f>
        <v/>
      </c>
      <c r="D43" s="158" t="str">
        <f>IF(ISBLANK('Cadastro de Empregados'!H69),"0",SUM('Cadastro de Empregados'!N69:R69))</f>
        <v>0</v>
      </c>
      <c r="E43" s="158">
        <f t="shared" si="5"/>
        <v>0</v>
      </c>
      <c r="F43" s="158">
        <f t="shared" si="6"/>
        <v>0</v>
      </c>
      <c r="G43" s="158">
        <f t="shared" si="7"/>
        <v>0</v>
      </c>
      <c r="H43" s="158" t="e">
        <f t="shared" si="8"/>
        <v>#N/A</v>
      </c>
      <c r="I43" s="163" t="e">
        <f t="shared" si="9"/>
        <v>#N/A</v>
      </c>
      <c r="J43" s="164"/>
    </row>
    <row r="44" spans="1:10" ht="13">
      <c r="A44" s="156">
        <f>IF(ISBLANK('Cadastro de Empregados'!A70),"",'Cadastro de Empregados'!A70)</f>
        <v>40</v>
      </c>
      <c r="B44" s="156" t="str">
        <f>IF(ISBLANK('Cadastro de Empregados'!C70),"",'Cadastro de Empregados'!C70)</f>
        <v/>
      </c>
      <c r="C44" s="157" t="str">
        <f>IF(ISBLANK('Cadastro de Empregados'!F70),"",'Cadastro de Empregados'!F70)</f>
        <v/>
      </c>
      <c r="D44" s="158" t="str">
        <f>IF(ISBLANK('Cadastro de Empregados'!H70),"0",SUM('Cadastro de Empregados'!N70:R70))</f>
        <v>0</v>
      </c>
      <c r="E44" s="158">
        <f t="shared" si="5"/>
        <v>0</v>
      </c>
      <c r="F44" s="158">
        <f t="shared" si="6"/>
        <v>0</v>
      </c>
      <c r="G44" s="158">
        <f t="shared" si="7"/>
        <v>0</v>
      </c>
      <c r="H44" s="158" t="e">
        <f t="shared" si="8"/>
        <v>#N/A</v>
      </c>
      <c r="I44" s="163" t="e">
        <f t="shared" si="9"/>
        <v>#N/A</v>
      </c>
      <c r="J44" s="164"/>
    </row>
    <row r="45" spans="1:10" ht="13">
      <c r="A45" s="156">
        <f>IF(ISBLANK('Cadastro de Empregados'!A71),"",'Cadastro de Empregados'!A71)</f>
        <v>41</v>
      </c>
      <c r="B45" s="156" t="str">
        <f>IF(ISBLANK('Cadastro de Empregados'!C71),"",'Cadastro de Empregados'!C71)</f>
        <v/>
      </c>
      <c r="C45" s="157" t="str">
        <f>IF(ISBLANK('Cadastro de Empregados'!F71),"",'Cadastro de Empregados'!F71)</f>
        <v/>
      </c>
      <c r="D45" s="158" t="str">
        <f>IF(ISBLANK('Cadastro de Empregados'!H71),"0",SUM('Cadastro de Empregados'!N71:R71))</f>
        <v>0</v>
      </c>
      <c r="E45" s="158">
        <f t="shared" si="5"/>
        <v>0</v>
      </c>
      <c r="F45" s="158">
        <f t="shared" si="6"/>
        <v>0</v>
      </c>
      <c r="G45" s="158">
        <f t="shared" si="7"/>
        <v>0</v>
      </c>
      <c r="H45" s="158" t="e">
        <f t="shared" si="8"/>
        <v>#N/A</v>
      </c>
      <c r="I45" s="163" t="e">
        <f t="shared" si="9"/>
        <v>#N/A</v>
      </c>
      <c r="J45" s="164"/>
    </row>
    <row r="46" spans="1:10" ht="13">
      <c r="A46" s="156">
        <f>IF(ISBLANK('Cadastro de Empregados'!A72),"",'Cadastro de Empregados'!A72)</f>
        <v>42</v>
      </c>
      <c r="B46" s="156" t="str">
        <f>IF(ISBLANK('Cadastro de Empregados'!C72),"",'Cadastro de Empregados'!C72)</f>
        <v/>
      </c>
      <c r="C46" s="157" t="str">
        <f>IF(ISBLANK('Cadastro de Empregados'!F72),"",'Cadastro de Empregados'!F72)</f>
        <v/>
      </c>
      <c r="D46" s="158" t="str">
        <f>IF(ISBLANK('Cadastro de Empregados'!H72),"0",SUM('Cadastro de Empregados'!N72:R72))</f>
        <v>0</v>
      </c>
      <c r="E46" s="158">
        <f t="shared" si="5"/>
        <v>0</v>
      </c>
      <c r="F46" s="158">
        <f t="shared" si="6"/>
        <v>0</v>
      </c>
      <c r="G46" s="158">
        <f t="shared" si="7"/>
        <v>0</v>
      </c>
      <c r="H46" s="158" t="e">
        <f t="shared" si="8"/>
        <v>#N/A</v>
      </c>
      <c r="I46" s="163" t="e">
        <f t="shared" si="9"/>
        <v>#N/A</v>
      </c>
      <c r="J46" s="164"/>
    </row>
    <row r="47" spans="1:10" ht="13">
      <c r="A47" s="156">
        <f>IF(ISBLANK('Cadastro de Empregados'!A73),"",'Cadastro de Empregados'!A73)</f>
        <v>43</v>
      </c>
      <c r="B47" s="156" t="str">
        <f>IF(ISBLANK('Cadastro de Empregados'!C73),"",'Cadastro de Empregados'!C73)</f>
        <v/>
      </c>
      <c r="C47" s="157" t="str">
        <f>IF(ISBLANK('Cadastro de Empregados'!F73),"",'Cadastro de Empregados'!F73)</f>
        <v/>
      </c>
      <c r="D47" s="158" t="str">
        <f>IF(ISBLANK('Cadastro de Empregados'!H73),"0",SUM('Cadastro de Empregados'!N73:R73))</f>
        <v>0</v>
      </c>
      <c r="E47" s="158">
        <f t="shared" si="5"/>
        <v>0</v>
      </c>
      <c r="F47" s="158">
        <f t="shared" si="6"/>
        <v>0</v>
      </c>
      <c r="G47" s="158">
        <f t="shared" si="7"/>
        <v>0</v>
      </c>
      <c r="H47" s="158" t="e">
        <f t="shared" si="8"/>
        <v>#N/A</v>
      </c>
      <c r="I47" s="163" t="e">
        <f t="shared" si="9"/>
        <v>#N/A</v>
      </c>
      <c r="J47" s="164"/>
    </row>
    <row r="48" spans="1:10" ht="13">
      <c r="A48" s="156">
        <f>IF(ISBLANK('Cadastro de Empregados'!A74),"",'Cadastro de Empregados'!A74)</f>
        <v>44</v>
      </c>
      <c r="B48" s="156" t="str">
        <f>IF(ISBLANK('Cadastro de Empregados'!C74),"",'Cadastro de Empregados'!C74)</f>
        <v/>
      </c>
      <c r="C48" s="157" t="str">
        <f>IF(ISBLANK('Cadastro de Empregados'!F74),"",'Cadastro de Empregados'!F74)</f>
        <v/>
      </c>
      <c r="D48" s="158" t="str">
        <f>IF(ISBLANK('Cadastro de Empregados'!H74),"0",SUM('Cadastro de Empregados'!N74:R74))</f>
        <v>0</v>
      </c>
      <c r="E48" s="158">
        <f t="shared" si="5"/>
        <v>0</v>
      </c>
      <c r="F48" s="158">
        <f t="shared" si="6"/>
        <v>0</v>
      </c>
      <c r="G48" s="158">
        <f t="shared" si="7"/>
        <v>0</v>
      </c>
      <c r="H48" s="158" t="e">
        <f t="shared" si="8"/>
        <v>#N/A</v>
      </c>
      <c r="I48" s="163" t="e">
        <f t="shared" si="9"/>
        <v>#N/A</v>
      </c>
      <c r="J48" s="164"/>
    </row>
    <row r="49" spans="1:10" ht="13">
      <c r="A49" s="156">
        <f>IF(ISBLANK('Cadastro de Empregados'!A75),"",'Cadastro de Empregados'!A75)</f>
        <v>45</v>
      </c>
      <c r="B49" s="156" t="str">
        <f>IF(ISBLANK('Cadastro de Empregados'!C75),"",'Cadastro de Empregados'!C75)</f>
        <v/>
      </c>
      <c r="C49" s="157" t="str">
        <f>IF(ISBLANK('Cadastro de Empregados'!F75),"",'Cadastro de Empregados'!F75)</f>
        <v/>
      </c>
      <c r="D49" s="158" t="str">
        <f>IF(ISBLANK('Cadastro de Empregados'!H75),"0",SUM('Cadastro de Empregados'!N75:R75))</f>
        <v>0</v>
      </c>
      <c r="E49" s="158">
        <f t="shared" si="5"/>
        <v>0</v>
      </c>
      <c r="F49" s="158">
        <f t="shared" si="6"/>
        <v>0</v>
      </c>
      <c r="G49" s="158">
        <f t="shared" si="7"/>
        <v>0</v>
      </c>
      <c r="H49" s="158" t="e">
        <f t="shared" si="8"/>
        <v>#N/A</v>
      </c>
      <c r="I49" s="163" t="e">
        <f t="shared" si="9"/>
        <v>#N/A</v>
      </c>
      <c r="J49" s="164"/>
    </row>
    <row r="50" spans="1:10" ht="13">
      <c r="A50" s="156">
        <f>IF(ISBLANK('Cadastro de Empregados'!A76),"",'Cadastro de Empregados'!A76)</f>
        <v>46</v>
      </c>
      <c r="B50" s="156" t="str">
        <f>IF(ISBLANK('Cadastro de Empregados'!C76),"",'Cadastro de Empregados'!C76)</f>
        <v/>
      </c>
      <c r="C50" s="157" t="str">
        <f>IF(ISBLANK('Cadastro de Empregados'!F76),"",'Cadastro de Empregados'!F76)</f>
        <v/>
      </c>
      <c r="D50" s="158" t="str">
        <f>IF(ISBLANK('Cadastro de Empregados'!H76),"0",SUM('Cadastro de Empregados'!N76:R76))</f>
        <v>0</v>
      </c>
      <c r="E50" s="158">
        <f t="shared" si="5"/>
        <v>0</v>
      </c>
      <c r="F50" s="158">
        <f t="shared" si="6"/>
        <v>0</v>
      </c>
      <c r="G50" s="158">
        <f t="shared" si="7"/>
        <v>0</v>
      </c>
      <c r="H50" s="158" t="e">
        <f t="shared" si="8"/>
        <v>#N/A</v>
      </c>
      <c r="I50" s="163" t="e">
        <f t="shared" si="9"/>
        <v>#N/A</v>
      </c>
      <c r="J50" s="164"/>
    </row>
    <row r="51" spans="1:10" ht="13">
      <c r="A51" s="156">
        <f>IF(ISBLANK('Cadastro de Empregados'!A77),"",'Cadastro de Empregados'!A77)</f>
        <v>47</v>
      </c>
      <c r="B51" s="156" t="str">
        <f>IF(ISBLANK('Cadastro de Empregados'!C77),"",'Cadastro de Empregados'!C77)</f>
        <v/>
      </c>
      <c r="C51" s="157" t="str">
        <f>IF(ISBLANK('Cadastro de Empregados'!F77),"",'Cadastro de Empregados'!F77)</f>
        <v/>
      </c>
      <c r="D51" s="158" t="str">
        <f>IF(ISBLANK('Cadastro de Empregados'!H77),"0",SUM('Cadastro de Empregados'!N77:R77))</f>
        <v>0</v>
      </c>
      <c r="E51" s="158">
        <f t="shared" si="5"/>
        <v>0</v>
      </c>
      <c r="F51" s="158">
        <f t="shared" si="6"/>
        <v>0</v>
      </c>
      <c r="G51" s="158">
        <f t="shared" si="7"/>
        <v>0</v>
      </c>
      <c r="H51" s="158" t="e">
        <f t="shared" si="8"/>
        <v>#N/A</v>
      </c>
      <c r="I51" s="163" t="e">
        <f t="shared" si="9"/>
        <v>#N/A</v>
      </c>
      <c r="J51" s="164"/>
    </row>
    <row r="52" spans="1:10" ht="13">
      <c r="A52" s="156">
        <f>IF(ISBLANK('Cadastro de Empregados'!A78),"",'Cadastro de Empregados'!A78)</f>
        <v>48</v>
      </c>
      <c r="B52" s="156" t="str">
        <f>IF(ISBLANK('Cadastro de Empregados'!C78),"",'Cadastro de Empregados'!C78)</f>
        <v/>
      </c>
      <c r="C52" s="157" t="str">
        <f>IF(ISBLANK('Cadastro de Empregados'!F78),"",'Cadastro de Empregados'!F78)</f>
        <v/>
      </c>
      <c r="D52" s="158" t="str">
        <f>IF(ISBLANK('Cadastro de Empregados'!H78),"0",SUM('Cadastro de Empregados'!N78:R78))</f>
        <v>0</v>
      </c>
      <c r="E52" s="158">
        <f t="shared" si="5"/>
        <v>0</v>
      </c>
      <c r="F52" s="158">
        <f t="shared" si="6"/>
        <v>0</v>
      </c>
      <c r="G52" s="158">
        <f t="shared" si="7"/>
        <v>0</v>
      </c>
      <c r="H52" s="158" t="e">
        <f t="shared" si="8"/>
        <v>#N/A</v>
      </c>
      <c r="I52" s="163" t="e">
        <f t="shared" si="9"/>
        <v>#N/A</v>
      </c>
      <c r="J52" s="164"/>
    </row>
    <row r="53" spans="1:10" ht="13">
      <c r="A53" s="156">
        <f>IF(ISBLANK('Cadastro de Empregados'!A79),"",'Cadastro de Empregados'!A79)</f>
        <v>49</v>
      </c>
      <c r="B53" s="156" t="str">
        <f>IF(ISBLANK('Cadastro de Empregados'!C79),"",'Cadastro de Empregados'!C79)</f>
        <v/>
      </c>
      <c r="C53" s="157" t="str">
        <f>IF(ISBLANK('Cadastro de Empregados'!F79),"",'Cadastro de Empregados'!F79)</f>
        <v/>
      </c>
      <c r="D53" s="158" t="str">
        <f>IF(ISBLANK('Cadastro de Empregados'!H79),"0",SUM('Cadastro de Empregados'!N79:R79))</f>
        <v>0</v>
      </c>
      <c r="E53" s="158">
        <f t="shared" si="5"/>
        <v>0</v>
      </c>
      <c r="F53" s="158">
        <f t="shared" si="6"/>
        <v>0</v>
      </c>
      <c r="G53" s="158">
        <f t="shared" si="7"/>
        <v>0</v>
      </c>
      <c r="H53" s="158" t="e">
        <f t="shared" si="8"/>
        <v>#N/A</v>
      </c>
      <c r="I53" s="163" t="e">
        <f t="shared" si="9"/>
        <v>#N/A</v>
      </c>
      <c r="J53" s="164"/>
    </row>
    <row r="54" spans="1:10" ht="13">
      <c r="A54" s="156">
        <f>IF(ISBLANK('Cadastro de Empregados'!A80),"",'Cadastro de Empregados'!A80)</f>
        <v>50</v>
      </c>
      <c r="B54" s="156" t="str">
        <f>IF(ISBLANK('Cadastro de Empregados'!C80),"",'Cadastro de Empregados'!C80)</f>
        <v/>
      </c>
      <c r="C54" s="157" t="str">
        <f>IF(ISBLANK('Cadastro de Empregados'!F80),"",'Cadastro de Empregados'!F80)</f>
        <v/>
      </c>
      <c r="D54" s="158" t="str">
        <f>IF(ISBLANK('Cadastro de Empregados'!H80),"0",SUM('Cadastro de Empregados'!N80:R80))</f>
        <v>0</v>
      </c>
      <c r="E54" s="158">
        <f t="shared" si="5"/>
        <v>0</v>
      </c>
      <c r="F54" s="158">
        <f t="shared" si="6"/>
        <v>0</v>
      </c>
      <c r="G54" s="158">
        <f t="shared" si="7"/>
        <v>0</v>
      </c>
      <c r="H54" s="158" t="e">
        <f t="shared" si="8"/>
        <v>#N/A</v>
      </c>
      <c r="I54" s="163" t="e">
        <f t="shared" si="9"/>
        <v>#N/A</v>
      </c>
      <c r="J54" s="164"/>
    </row>
    <row r="55" spans="1:10" ht="13">
      <c r="A55" s="156">
        <f>IF(ISBLANK('Cadastro de Empregados'!A81),"",'Cadastro de Empregados'!A81)</f>
        <v>51</v>
      </c>
      <c r="B55" s="156" t="str">
        <f>IF(ISBLANK('Cadastro de Empregados'!C81),"",'Cadastro de Empregados'!C81)</f>
        <v/>
      </c>
      <c r="C55" s="157" t="str">
        <f>IF(ISBLANK('Cadastro de Empregados'!F81),"",'Cadastro de Empregados'!F81)</f>
        <v/>
      </c>
      <c r="D55" s="158" t="str">
        <f>IF(ISBLANK('Cadastro de Empregados'!H81),"0",SUM('Cadastro de Empregados'!N81:R81))</f>
        <v>0</v>
      </c>
      <c r="E55" s="158">
        <f t="shared" si="5"/>
        <v>0</v>
      </c>
      <c r="F55" s="158">
        <f t="shared" si="6"/>
        <v>0</v>
      </c>
      <c r="G55" s="158">
        <f t="shared" si="7"/>
        <v>0</v>
      </c>
      <c r="H55" s="158" t="e">
        <f t="shared" si="8"/>
        <v>#N/A</v>
      </c>
      <c r="I55" s="163" t="e">
        <f t="shared" si="9"/>
        <v>#N/A</v>
      </c>
      <c r="J55" s="164"/>
    </row>
    <row r="56" spans="1:10" ht="13">
      <c r="A56" s="156">
        <f>IF(ISBLANK('Cadastro de Empregados'!A82),"",'Cadastro de Empregados'!A82)</f>
        <v>52</v>
      </c>
      <c r="B56" s="156" t="str">
        <f>IF(ISBLANK('Cadastro de Empregados'!C82),"",'Cadastro de Empregados'!C82)</f>
        <v/>
      </c>
      <c r="C56" s="157" t="str">
        <f>IF(ISBLANK('Cadastro de Empregados'!F82),"",'Cadastro de Empregados'!F82)</f>
        <v/>
      </c>
      <c r="D56" s="158" t="str">
        <f>IF(ISBLANK('Cadastro de Empregados'!H82),"0",SUM('Cadastro de Empregados'!N82:R82))</f>
        <v>0</v>
      </c>
      <c r="E56" s="158">
        <f t="shared" si="5"/>
        <v>0</v>
      </c>
      <c r="F56" s="158">
        <f t="shared" si="6"/>
        <v>0</v>
      </c>
      <c r="G56" s="158">
        <f t="shared" si="7"/>
        <v>0</v>
      </c>
      <c r="H56" s="158" t="e">
        <f t="shared" si="8"/>
        <v>#N/A</v>
      </c>
      <c r="I56" s="163" t="e">
        <f t="shared" si="9"/>
        <v>#N/A</v>
      </c>
      <c r="J56" s="164"/>
    </row>
    <row r="57" spans="1:10" ht="13">
      <c r="A57" s="156">
        <f>IF(ISBLANK('Cadastro de Empregados'!A83),"",'Cadastro de Empregados'!A83)</f>
        <v>53</v>
      </c>
      <c r="B57" s="156" t="str">
        <f>IF(ISBLANK('Cadastro de Empregados'!C83),"",'Cadastro de Empregados'!C83)</f>
        <v/>
      </c>
      <c r="C57" s="157" t="str">
        <f>IF(ISBLANK('Cadastro de Empregados'!F83),"",'Cadastro de Empregados'!F83)</f>
        <v/>
      </c>
      <c r="D57" s="158" t="str">
        <f>IF(ISBLANK('Cadastro de Empregados'!H83),"0",SUM('Cadastro de Empregados'!N83:R83))</f>
        <v>0</v>
      </c>
      <c r="E57" s="158">
        <f t="shared" si="5"/>
        <v>0</v>
      </c>
      <c r="F57" s="158">
        <f t="shared" si="6"/>
        <v>0</v>
      </c>
      <c r="G57" s="158">
        <f t="shared" si="7"/>
        <v>0</v>
      </c>
      <c r="H57" s="158" t="e">
        <f t="shared" si="8"/>
        <v>#N/A</v>
      </c>
      <c r="I57" s="163" t="e">
        <f t="shared" si="9"/>
        <v>#N/A</v>
      </c>
      <c r="J57" s="164"/>
    </row>
    <row r="58" spans="1:10" ht="13">
      <c r="A58" s="156">
        <f>IF(ISBLANK('Cadastro de Empregados'!A84),"",'Cadastro de Empregados'!A84)</f>
        <v>54</v>
      </c>
      <c r="B58" s="156" t="str">
        <f>IF(ISBLANK('Cadastro de Empregados'!C84),"",'Cadastro de Empregados'!C84)</f>
        <v/>
      </c>
      <c r="C58" s="157" t="str">
        <f>IF(ISBLANK('Cadastro de Empregados'!F84),"",'Cadastro de Empregados'!F84)</f>
        <v/>
      </c>
      <c r="D58" s="158" t="str">
        <f>IF(ISBLANK('Cadastro de Empregados'!H84),"0",SUM('Cadastro de Empregados'!N84:R84))</f>
        <v>0</v>
      </c>
      <c r="E58" s="158">
        <f t="shared" si="5"/>
        <v>0</v>
      </c>
      <c r="F58" s="158">
        <f t="shared" si="6"/>
        <v>0</v>
      </c>
      <c r="G58" s="158">
        <f t="shared" si="7"/>
        <v>0</v>
      </c>
      <c r="H58" s="158" t="e">
        <f t="shared" si="8"/>
        <v>#N/A</v>
      </c>
      <c r="I58" s="163" t="e">
        <f t="shared" si="9"/>
        <v>#N/A</v>
      </c>
      <c r="J58" s="164"/>
    </row>
    <row r="59" spans="1:10" ht="13">
      <c r="A59" s="156">
        <f>IF(ISBLANK('Cadastro de Empregados'!A85),"",'Cadastro de Empregados'!A85)</f>
        <v>55</v>
      </c>
      <c r="B59" s="156" t="str">
        <f>IF(ISBLANK('Cadastro de Empregados'!C85),"",'Cadastro de Empregados'!C85)</f>
        <v/>
      </c>
      <c r="C59" s="157" t="str">
        <f>IF(ISBLANK('Cadastro de Empregados'!F85),"",'Cadastro de Empregados'!F85)</f>
        <v/>
      </c>
      <c r="D59" s="158" t="str">
        <f>IF(ISBLANK('Cadastro de Empregados'!H85),"0",SUM('Cadastro de Empregados'!N85:R85))</f>
        <v>0</v>
      </c>
      <c r="E59" s="158">
        <f t="shared" si="5"/>
        <v>0</v>
      </c>
      <c r="F59" s="158">
        <f t="shared" si="6"/>
        <v>0</v>
      </c>
      <c r="G59" s="158">
        <f t="shared" si="7"/>
        <v>0</v>
      </c>
      <c r="H59" s="158" t="e">
        <f t="shared" si="8"/>
        <v>#N/A</v>
      </c>
      <c r="I59" s="163" t="e">
        <f t="shared" si="9"/>
        <v>#N/A</v>
      </c>
      <c r="J59" s="164"/>
    </row>
    <row r="60" spans="1:10" ht="13">
      <c r="A60" s="156">
        <f>IF(ISBLANK('Cadastro de Empregados'!A86),"",'Cadastro de Empregados'!A86)</f>
        <v>56</v>
      </c>
      <c r="B60" s="156" t="str">
        <f>IF(ISBLANK('Cadastro de Empregados'!C86),"",'Cadastro de Empregados'!C86)</f>
        <v/>
      </c>
      <c r="C60" s="157" t="str">
        <f>IF(ISBLANK('Cadastro de Empregados'!F86),"",'Cadastro de Empregados'!F86)</f>
        <v/>
      </c>
      <c r="D60" s="158" t="str">
        <f>IF(ISBLANK('Cadastro de Empregados'!H86),"0",SUM('Cadastro de Empregados'!N86:R86))</f>
        <v>0</v>
      </c>
      <c r="E60" s="158">
        <f t="shared" si="5"/>
        <v>0</v>
      </c>
      <c r="F60" s="158">
        <f t="shared" si="6"/>
        <v>0</v>
      </c>
      <c r="G60" s="158">
        <f t="shared" si="7"/>
        <v>0</v>
      </c>
      <c r="H60" s="158" t="e">
        <f t="shared" si="8"/>
        <v>#N/A</v>
      </c>
      <c r="I60" s="163" t="e">
        <f t="shared" si="9"/>
        <v>#N/A</v>
      </c>
      <c r="J60" s="164"/>
    </row>
    <row r="61" spans="1:10" ht="13">
      <c r="A61" s="156">
        <f>IF(ISBLANK('Cadastro de Empregados'!A87),"",'Cadastro de Empregados'!A87)</f>
        <v>57</v>
      </c>
      <c r="B61" s="156" t="str">
        <f>IF(ISBLANK('Cadastro de Empregados'!C87),"",'Cadastro de Empregados'!C87)</f>
        <v/>
      </c>
      <c r="C61" s="157" t="str">
        <f>IF(ISBLANK('Cadastro de Empregados'!F87),"",'Cadastro de Empregados'!F87)</f>
        <v/>
      </c>
      <c r="D61" s="158" t="str">
        <f>IF(ISBLANK('Cadastro de Empregados'!H87),"0",SUM('Cadastro de Empregados'!N87:R87))</f>
        <v>0</v>
      </c>
      <c r="E61" s="158">
        <f t="shared" si="5"/>
        <v>0</v>
      </c>
      <c r="F61" s="158">
        <f t="shared" si="6"/>
        <v>0</v>
      </c>
      <c r="G61" s="158">
        <f t="shared" si="7"/>
        <v>0</v>
      </c>
      <c r="H61" s="158" t="e">
        <f t="shared" si="8"/>
        <v>#N/A</v>
      </c>
      <c r="I61" s="163" t="e">
        <f t="shared" si="9"/>
        <v>#N/A</v>
      </c>
      <c r="J61" s="164"/>
    </row>
    <row r="62" spans="1:10" ht="13">
      <c r="A62" s="156">
        <f>IF(ISBLANK('Cadastro de Empregados'!A88),"",'Cadastro de Empregados'!A88)</f>
        <v>58</v>
      </c>
      <c r="B62" s="156" t="str">
        <f>IF(ISBLANK('Cadastro de Empregados'!C88),"",'Cadastro de Empregados'!C88)</f>
        <v/>
      </c>
      <c r="C62" s="157" t="str">
        <f>IF(ISBLANK('Cadastro de Empregados'!F88),"",'Cadastro de Empregados'!F88)</f>
        <v/>
      </c>
      <c r="D62" s="158" t="str">
        <f>IF(ISBLANK('Cadastro de Empregados'!H88),"0",SUM('Cadastro de Empregados'!N88:R88))</f>
        <v>0</v>
      </c>
      <c r="E62" s="158">
        <f t="shared" si="5"/>
        <v>0</v>
      </c>
      <c r="F62" s="158">
        <f t="shared" si="6"/>
        <v>0</v>
      </c>
      <c r="G62" s="158">
        <f t="shared" si="7"/>
        <v>0</v>
      </c>
      <c r="H62" s="158" t="e">
        <f t="shared" si="8"/>
        <v>#N/A</v>
      </c>
      <c r="I62" s="163" t="e">
        <f t="shared" si="9"/>
        <v>#N/A</v>
      </c>
      <c r="J62" s="164"/>
    </row>
    <row r="63" spans="1:10" ht="13">
      <c r="A63" s="156">
        <f>IF(ISBLANK('Cadastro de Empregados'!A89),"",'Cadastro de Empregados'!A89)</f>
        <v>59</v>
      </c>
      <c r="B63" s="156" t="str">
        <f>IF(ISBLANK('Cadastro de Empregados'!C89),"",'Cadastro de Empregados'!C89)</f>
        <v/>
      </c>
      <c r="C63" s="157" t="str">
        <f>IF(ISBLANK('Cadastro de Empregados'!F89),"",'Cadastro de Empregados'!F89)</f>
        <v/>
      </c>
      <c r="D63" s="158" t="str">
        <f>IF(ISBLANK('Cadastro de Empregados'!H89),"0",SUM('Cadastro de Empregados'!N89:R89))</f>
        <v>0</v>
      </c>
      <c r="E63" s="158">
        <f t="shared" si="5"/>
        <v>0</v>
      </c>
      <c r="F63" s="158">
        <f t="shared" si="6"/>
        <v>0</v>
      </c>
      <c r="G63" s="158">
        <f t="shared" si="7"/>
        <v>0</v>
      </c>
      <c r="H63" s="158" t="e">
        <f t="shared" si="8"/>
        <v>#N/A</v>
      </c>
      <c r="I63" s="163" t="e">
        <f t="shared" si="9"/>
        <v>#N/A</v>
      </c>
      <c r="J63" s="164"/>
    </row>
    <row r="64" spans="1:10" ht="13">
      <c r="A64" s="156">
        <f>IF(ISBLANK('Cadastro de Empregados'!A90),"",'Cadastro de Empregados'!A90)</f>
        <v>60</v>
      </c>
      <c r="B64" s="156" t="str">
        <f>IF(ISBLANK('Cadastro de Empregados'!C90),"",'Cadastro de Empregados'!C90)</f>
        <v/>
      </c>
      <c r="C64" s="157" t="str">
        <f>IF(ISBLANK('Cadastro de Empregados'!F90),"",'Cadastro de Empregados'!F90)</f>
        <v/>
      </c>
      <c r="D64" s="158" t="str">
        <f>IF(ISBLANK('Cadastro de Empregados'!H90),"0",SUM('Cadastro de Empregados'!N90:R90))</f>
        <v>0</v>
      </c>
      <c r="E64" s="158">
        <f t="shared" si="5"/>
        <v>0</v>
      </c>
      <c r="F64" s="158">
        <f t="shared" si="6"/>
        <v>0</v>
      </c>
      <c r="G64" s="158">
        <f t="shared" si="7"/>
        <v>0</v>
      </c>
      <c r="H64" s="158" t="e">
        <f t="shared" si="8"/>
        <v>#N/A</v>
      </c>
      <c r="I64" s="163" t="e">
        <f t="shared" si="9"/>
        <v>#N/A</v>
      </c>
      <c r="J64" s="164"/>
    </row>
    <row r="65" spans="1:10" ht="13">
      <c r="A65" s="156">
        <f>IF(ISBLANK('Cadastro de Empregados'!A91),"",'Cadastro de Empregados'!A91)</f>
        <v>61</v>
      </c>
      <c r="B65" s="156" t="str">
        <f>IF(ISBLANK('Cadastro de Empregados'!C91),"",'Cadastro de Empregados'!C91)</f>
        <v/>
      </c>
      <c r="C65" s="157" t="str">
        <f>IF(ISBLANK('Cadastro de Empregados'!F91),"",'Cadastro de Empregados'!F91)</f>
        <v/>
      </c>
      <c r="D65" s="158" t="str">
        <f>IF(ISBLANK('Cadastro de Empregados'!H91),"0",SUM('Cadastro de Empregados'!N91:R91))</f>
        <v>0</v>
      </c>
      <c r="E65" s="158">
        <f t="shared" si="5"/>
        <v>0</v>
      </c>
      <c r="F65" s="158">
        <f t="shared" si="6"/>
        <v>0</v>
      </c>
      <c r="G65" s="158">
        <f t="shared" si="7"/>
        <v>0</v>
      </c>
      <c r="H65" s="158" t="e">
        <f t="shared" si="8"/>
        <v>#N/A</v>
      </c>
      <c r="I65" s="163" t="e">
        <f t="shared" si="9"/>
        <v>#N/A</v>
      </c>
      <c r="J65" s="164"/>
    </row>
    <row r="66" spans="1:10" ht="13">
      <c r="A66" s="156">
        <f>IF(ISBLANK('Cadastro de Empregados'!A92),"",'Cadastro de Empregados'!A92)</f>
        <v>62</v>
      </c>
      <c r="B66" s="156" t="str">
        <f>IF(ISBLANK('Cadastro de Empregados'!C92),"",'Cadastro de Empregados'!C92)</f>
        <v/>
      </c>
      <c r="C66" s="157" t="str">
        <f>IF(ISBLANK('Cadastro de Empregados'!F92),"",'Cadastro de Empregados'!F92)</f>
        <v/>
      </c>
      <c r="D66" s="158" t="str">
        <f>IF(ISBLANK('Cadastro de Empregados'!H92),"0",SUM('Cadastro de Empregados'!N92:R92))</f>
        <v>0</v>
      </c>
      <c r="E66" s="158">
        <f t="shared" ref="E66:E97" si="10">IF(ISBLANK(D66),"",D66*$E$4)</f>
        <v>0</v>
      </c>
      <c r="F66" s="158">
        <f t="shared" ref="F66:F97" si="11">D66*$F$4</f>
        <v>0</v>
      </c>
      <c r="G66" s="158">
        <f t="shared" ref="G66:G97" si="12">D66*$G$4</f>
        <v>0</v>
      </c>
      <c r="H66" s="158" t="e">
        <f t="shared" ref="H66:H97" si="13">D66*$H$4</f>
        <v>#N/A</v>
      </c>
      <c r="I66" s="163" t="e">
        <f t="shared" ref="I66:I97" si="14">SUM(E66:H66)</f>
        <v>#N/A</v>
      </c>
      <c r="J66" s="164"/>
    </row>
    <row r="67" spans="1:10" ht="13">
      <c r="A67" s="156">
        <f>IF(ISBLANK('Cadastro de Empregados'!A93),"",'Cadastro de Empregados'!A93)</f>
        <v>63</v>
      </c>
      <c r="B67" s="156" t="str">
        <f>IF(ISBLANK('Cadastro de Empregados'!C93),"",'Cadastro de Empregados'!C93)</f>
        <v/>
      </c>
      <c r="C67" s="157" t="str">
        <f>IF(ISBLANK('Cadastro de Empregados'!F93),"",'Cadastro de Empregados'!F93)</f>
        <v/>
      </c>
      <c r="D67" s="158" t="str">
        <f>IF(ISBLANK('Cadastro de Empregados'!H93),"0",SUM('Cadastro de Empregados'!N93:R93))</f>
        <v>0</v>
      </c>
      <c r="E67" s="158">
        <f t="shared" si="10"/>
        <v>0</v>
      </c>
      <c r="F67" s="158">
        <f t="shared" si="11"/>
        <v>0</v>
      </c>
      <c r="G67" s="158">
        <f t="shared" si="12"/>
        <v>0</v>
      </c>
      <c r="H67" s="158" t="e">
        <f t="shared" si="13"/>
        <v>#N/A</v>
      </c>
      <c r="I67" s="163" t="e">
        <f t="shared" si="14"/>
        <v>#N/A</v>
      </c>
      <c r="J67" s="164"/>
    </row>
    <row r="68" spans="1:10" ht="13">
      <c r="A68" s="156">
        <f>IF(ISBLANK('Cadastro de Empregados'!A94),"",'Cadastro de Empregados'!A94)</f>
        <v>64</v>
      </c>
      <c r="B68" s="156" t="str">
        <f>IF(ISBLANK('Cadastro de Empregados'!C94),"",'Cadastro de Empregados'!C94)</f>
        <v/>
      </c>
      <c r="C68" s="157" t="str">
        <f>IF(ISBLANK('Cadastro de Empregados'!F94),"",'Cadastro de Empregados'!F94)</f>
        <v/>
      </c>
      <c r="D68" s="158" t="str">
        <f>IF(ISBLANK('Cadastro de Empregados'!H94),"0",SUM('Cadastro de Empregados'!N94:R94))</f>
        <v>0</v>
      </c>
      <c r="E68" s="158">
        <f t="shared" si="10"/>
        <v>0</v>
      </c>
      <c r="F68" s="158">
        <f t="shared" si="11"/>
        <v>0</v>
      </c>
      <c r="G68" s="158">
        <f t="shared" si="12"/>
        <v>0</v>
      </c>
      <c r="H68" s="158" t="e">
        <f t="shared" si="13"/>
        <v>#N/A</v>
      </c>
      <c r="I68" s="163" t="e">
        <f t="shared" si="14"/>
        <v>#N/A</v>
      </c>
      <c r="J68" s="164"/>
    </row>
    <row r="69" spans="1:10" ht="13">
      <c r="A69" s="156">
        <f>IF(ISBLANK('Cadastro de Empregados'!A95),"",'Cadastro de Empregados'!A95)</f>
        <v>65</v>
      </c>
      <c r="B69" s="156" t="str">
        <f>IF(ISBLANK('Cadastro de Empregados'!C95),"",'Cadastro de Empregados'!C95)</f>
        <v/>
      </c>
      <c r="C69" s="157" t="str">
        <f>IF(ISBLANK('Cadastro de Empregados'!F95),"",'Cadastro de Empregados'!F95)</f>
        <v/>
      </c>
      <c r="D69" s="158" t="str">
        <f>IF(ISBLANK('Cadastro de Empregados'!H95),"0",SUM('Cadastro de Empregados'!N95:R95))</f>
        <v>0</v>
      </c>
      <c r="E69" s="158">
        <f t="shared" si="10"/>
        <v>0</v>
      </c>
      <c r="F69" s="158">
        <f t="shared" si="11"/>
        <v>0</v>
      </c>
      <c r="G69" s="158">
        <f t="shared" si="12"/>
        <v>0</v>
      </c>
      <c r="H69" s="158" t="e">
        <f t="shared" si="13"/>
        <v>#N/A</v>
      </c>
      <c r="I69" s="163" t="e">
        <f t="shared" si="14"/>
        <v>#N/A</v>
      </c>
      <c r="J69" s="164"/>
    </row>
    <row r="70" spans="1:10" ht="13">
      <c r="A70" s="156">
        <f>IF(ISBLANK('Cadastro de Empregados'!A96),"",'Cadastro de Empregados'!A96)</f>
        <v>66</v>
      </c>
      <c r="B70" s="156" t="str">
        <f>IF(ISBLANK('Cadastro de Empregados'!C96),"",'Cadastro de Empregados'!C96)</f>
        <v/>
      </c>
      <c r="C70" s="157" t="str">
        <f>IF(ISBLANK('Cadastro de Empregados'!F96),"",'Cadastro de Empregados'!F96)</f>
        <v/>
      </c>
      <c r="D70" s="158" t="str">
        <f>IF(ISBLANK('Cadastro de Empregados'!H96),"0",SUM('Cadastro de Empregados'!N96:R96))</f>
        <v>0</v>
      </c>
      <c r="E70" s="158">
        <f t="shared" si="10"/>
        <v>0</v>
      </c>
      <c r="F70" s="158">
        <f t="shared" si="11"/>
        <v>0</v>
      </c>
      <c r="G70" s="158">
        <f t="shared" si="12"/>
        <v>0</v>
      </c>
      <c r="H70" s="158" t="e">
        <f t="shared" si="13"/>
        <v>#N/A</v>
      </c>
      <c r="I70" s="163" t="e">
        <f t="shared" si="14"/>
        <v>#N/A</v>
      </c>
      <c r="J70" s="164"/>
    </row>
    <row r="71" spans="1:10" ht="13">
      <c r="A71" s="156">
        <f>IF(ISBLANK('Cadastro de Empregados'!A97),"",'Cadastro de Empregados'!A97)</f>
        <v>67</v>
      </c>
      <c r="B71" s="156" t="str">
        <f>IF(ISBLANK('Cadastro de Empregados'!C97),"",'Cadastro de Empregados'!C97)</f>
        <v/>
      </c>
      <c r="C71" s="157" t="str">
        <f>IF(ISBLANK('Cadastro de Empregados'!F97),"",'Cadastro de Empregados'!F97)</f>
        <v/>
      </c>
      <c r="D71" s="158" t="str">
        <f>IF(ISBLANK('Cadastro de Empregados'!H97),"0",SUM('Cadastro de Empregados'!N97:R97))</f>
        <v>0</v>
      </c>
      <c r="E71" s="158">
        <f t="shared" si="10"/>
        <v>0</v>
      </c>
      <c r="F71" s="158">
        <f t="shared" si="11"/>
        <v>0</v>
      </c>
      <c r="G71" s="158">
        <f t="shared" si="12"/>
        <v>0</v>
      </c>
      <c r="H71" s="158" t="e">
        <f t="shared" si="13"/>
        <v>#N/A</v>
      </c>
      <c r="I71" s="163" t="e">
        <f t="shared" si="14"/>
        <v>#N/A</v>
      </c>
      <c r="J71" s="164"/>
    </row>
    <row r="72" spans="1:10" ht="13">
      <c r="A72" s="156">
        <f>IF(ISBLANK('Cadastro de Empregados'!A98),"",'Cadastro de Empregados'!A98)</f>
        <v>68</v>
      </c>
      <c r="B72" s="156" t="str">
        <f>IF(ISBLANK('Cadastro de Empregados'!C98),"",'Cadastro de Empregados'!C98)</f>
        <v/>
      </c>
      <c r="C72" s="157" t="str">
        <f>IF(ISBLANK('Cadastro de Empregados'!F98),"",'Cadastro de Empregados'!F98)</f>
        <v/>
      </c>
      <c r="D72" s="158" t="str">
        <f>IF(ISBLANK('Cadastro de Empregados'!H98),"0",SUM('Cadastro de Empregados'!N98:R98))</f>
        <v>0</v>
      </c>
      <c r="E72" s="158">
        <f t="shared" si="10"/>
        <v>0</v>
      </c>
      <c r="F72" s="158">
        <f t="shared" si="11"/>
        <v>0</v>
      </c>
      <c r="G72" s="158">
        <f t="shared" si="12"/>
        <v>0</v>
      </c>
      <c r="H72" s="158" t="e">
        <f t="shared" si="13"/>
        <v>#N/A</v>
      </c>
      <c r="I72" s="163" t="e">
        <f t="shared" si="14"/>
        <v>#N/A</v>
      </c>
      <c r="J72" s="164"/>
    </row>
    <row r="73" spans="1:10" ht="13">
      <c r="A73" s="156">
        <f>IF(ISBLANK('Cadastro de Empregados'!A99),"",'Cadastro de Empregados'!A99)</f>
        <v>69</v>
      </c>
      <c r="B73" s="156" t="str">
        <f>IF(ISBLANK('Cadastro de Empregados'!C99),"",'Cadastro de Empregados'!C99)</f>
        <v/>
      </c>
      <c r="C73" s="157" t="str">
        <f>IF(ISBLANK('Cadastro de Empregados'!F99),"",'Cadastro de Empregados'!F99)</f>
        <v/>
      </c>
      <c r="D73" s="158" t="str">
        <f>IF(ISBLANK('Cadastro de Empregados'!H99),"0",SUM('Cadastro de Empregados'!N99:R99))</f>
        <v>0</v>
      </c>
      <c r="E73" s="158">
        <f t="shared" si="10"/>
        <v>0</v>
      </c>
      <c r="F73" s="158">
        <f t="shared" si="11"/>
        <v>0</v>
      </c>
      <c r="G73" s="158">
        <f t="shared" si="12"/>
        <v>0</v>
      </c>
      <c r="H73" s="158" t="e">
        <f t="shared" si="13"/>
        <v>#N/A</v>
      </c>
      <c r="I73" s="163" t="e">
        <f t="shared" si="14"/>
        <v>#N/A</v>
      </c>
      <c r="J73" s="164"/>
    </row>
    <row r="74" spans="1:10" ht="13">
      <c r="A74" s="156">
        <f>IF(ISBLANK('Cadastro de Empregados'!A100),"",'Cadastro de Empregados'!A100)</f>
        <v>70</v>
      </c>
      <c r="B74" s="156" t="str">
        <f>IF(ISBLANK('Cadastro de Empregados'!C100),"",'Cadastro de Empregados'!C100)</f>
        <v/>
      </c>
      <c r="C74" s="157" t="str">
        <f>IF(ISBLANK('Cadastro de Empregados'!F100),"",'Cadastro de Empregados'!F100)</f>
        <v/>
      </c>
      <c r="D74" s="158" t="str">
        <f>IF(ISBLANK('Cadastro de Empregados'!H100),"0",SUM('Cadastro de Empregados'!N100:R100))</f>
        <v>0</v>
      </c>
      <c r="E74" s="158">
        <f t="shared" si="10"/>
        <v>0</v>
      </c>
      <c r="F74" s="158">
        <f t="shared" si="11"/>
        <v>0</v>
      </c>
      <c r="G74" s="158">
        <f t="shared" si="12"/>
        <v>0</v>
      </c>
      <c r="H74" s="158" t="e">
        <f t="shared" si="13"/>
        <v>#N/A</v>
      </c>
      <c r="I74" s="163" t="e">
        <f t="shared" si="14"/>
        <v>#N/A</v>
      </c>
      <c r="J74" s="164"/>
    </row>
    <row r="75" spans="1:10" ht="13">
      <c r="A75" s="156">
        <f>IF(ISBLANK('Cadastro de Empregados'!A101),"",'Cadastro de Empregados'!A101)</f>
        <v>71</v>
      </c>
      <c r="B75" s="156" t="str">
        <f>IF(ISBLANK('Cadastro de Empregados'!C101),"",'Cadastro de Empregados'!C101)</f>
        <v/>
      </c>
      <c r="C75" s="157" t="str">
        <f>IF(ISBLANK('Cadastro de Empregados'!F101),"",'Cadastro de Empregados'!F101)</f>
        <v/>
      </c>
      <c r="D75" s="158" t="str">
        <f>IF(ISBLANK('Cadastro de Empregados'!H101),"0",SUM('Cadastro de Empregados'!N101:R101))</f>
        <v>0</v>
      </c>
      <c r="E75" s="158">
        <f t="shared" si="10"/>
        <v>0</v>
      </c>
      <c r="F75" s="158">
        <f t="shared" si="11"/>
        <v>0</v>
      </c>
      <c r="G75" s="158">
        <f t="shared" si="12"/>
        <v>0</v>
      </c>
      <c r="H75" s="158" t="e">
        <f t="shared" si="13"/>
        <v>#N/A</v>
      </c>
      <c r="I75" s="163" t="e">
        <f t="shared" si="14"/>
        <v>#N/A</v>
      </c>
      <c r="J75" s="164"/>
    </row>
    <row r="76" spans="1:10" ht="13">
      <c r="A76" s="156">
        <f>IF(ISBLANK('Cadastro de Empregados'!A102),"",'Cadastro de Empregados'!A102)</f>
        <v>72</v>
      </c>
      <c r="B76" s="156" t="str">
        <f>IF(ISBLANK('Cadastro de Empregados'!C102),"",'Cadastro de Empregados'!C102)</f>
        <v/>
      </c>
      <c r="C76" s="157" t="str">
        <f>IF(ISBLANK('Cadastro de Empregados'!F102),"",'Cadastro de Empregados'!F102)</f>
        <v/>
      </c>
      <c r="D76" s="158" t="str">
        <f>IF(ISBLANK('Cadastro de Empregados'!H102),"0",SUM('Cadastro de Empregados'!N102:R102))</f>
        <v>0</v>
      </c>
      <c r="E76" s="158">
        <f t="shared" si="10"/>
        <v>0</v>
      </c>
      <c r="F76" s="158">
        <f t="shared" si="11"/>
        <v>0</v>
      </c>
      <c r="G76" s="158">
        <f t="shared" si="12"/>
        <v>0</v>
      </c>
      <c r="H76" s="158" t="e">
        <f t="shared" si="13"/>
        <v>#N/A</v>
      </c>
      <c r="I76" s="163" t="e">
        <f t="shared" si="14"/>
        <v>#N/A</v>
      </c>
      <c r="J76" s="164"/>
    </row>
    <row r="77" spans="1:10" ht="13">
      <c r="A77" s="156">
        <f>IF(ISBLANK('Cadastro de Empregados'!A103),"",'Cadastro de Empregados'!A103)</f>
        <v>73</v>
      </c>
      <c r="B77" s="156" t="str">
        <f>IF(ISBLANK('Cadastro de Empregados'!C103),"",'Cadastro de Empregados'!C103)</f>
        <v/>
      </c>
      <c r="C77" s="157" t="str">
        <f>IF(ISBLANK('Cadastro de Empregados'!F103),"",'Cadastro de Empregados'!F103)</f>
        <v/>
      </c>
      <c r="D77" s="158" t="str">
        <f>IF(ISBLANK('Cadastro de Empregados'!H103),"0",SUM('Cadastro de Empregados'!N103:R103))</f>
        <v>0</v>
      </c>
      <c r="E77" s="158">
        <f t="shared" si="10"/>
        <v>0</v>
      </c>
      <c r="F77" s="158">
        <f t="shared" si="11"/>
        <v>0</v>
      </c>
      <c r="G77" s="158">
        <f t="shared" si="12"/>
        <v>0</v>
      </c>
      <c r="H77" s="158" t="e">
        <f t="shared" si="13"/>
        <v>#N/A</v>
      </c>
      <c r="I77" s="163" t="e">
        <f t="shared" si="14"/>
        <v>#N/A</v>
      </c>
      <c r="J77" s="164"/>
    </row>
    <row r="78" spans="1:10" ht="13">
      <c r="A78" s="156">
        <f>IF(ISBLANK('Cadastro de Empregados'!A104),"",'Cadastro de Empregados'!A104)</f>
        <v>74</v>
      </c>
      <c r="B78" s="156" t="str">
        <f>IF(ISBLANK('Cadastro de Empregados'!C104),"",'Cadastro de Empregados'!C104)</f>
        <v/>
      </c>
      <c r="C78" s="157" t="str">
        <f>IF(ISBLANK('Cadastro de Empregados'!F104),"",'Cadastro de Empregados'!F104)</f>
        <v/>
      </c>
      <c r="D78" s="158" t="str">
        <f>IF(ISBLANK('Cadastro de Empregados'!H104),"0",SUM('Cadastro de Empregados'!N104:R104))</f>
        <v>0</v>
      </c>
      <c r="E78" s="158">
        <f t="shared" si="10"/>
        <v>0</v>
      </c>
      <c r="F78" s="158">
        <f t="shared" si="11"/>
        <v>0</v>
      </c>
      <c r="G78" s="158">
        <f t="shared" si="12"/>
        <v>0</v>
      </c>
      <c r="H78" s="158" t="e">
        <f t="shared" si="13"/>
        <v>#N/A</v>
      </c>
      <c r="I78" s="163" t="e">
        <f t="shared" si="14"/>
        <v>#N/A</v>
      </c>
      <c r="J78" s="164"/>
    </row>
    <row r="79" spans="1:10" ht="13">
      <c r="A79" s="156">
        <f>IF(ISBLANK('Cadastro de Empregados'!A105),"",'Cadastro de Empregados'!A105)</f>
        <v>75</v>
      </c>
      <c r="B79" s="156" t="str">
        <f>IF(ISBLANK('Cadastro de Empregados'!C105),"",'Cadastro de Empregados'!C105)</f>
        <v/>
      </c>
      <c r="C79" s="157" t="str">
        <f>IF(ISBLANK('Cadastro de Empregados'!F105),"",'Cadastro de Empregados'!F105)</f>
        <v/>
      </c>
      <c r="D79" s="158" t="str">
        <f>IF(ISBLANK('Cadastro de Empregados'!H105),"0",SUM('Cadastro de Empregados'!N105:R105))</f>
        <v>0</v>
      </c>
      <c r="E79" s="158">
        <f t="shared" si="10"/>
        <v>0</v>
      </c>
      <c r="F79" s="158">
        <f t="shared" si="11"/>
        <v>0</v>
      </c>
      <c r="G79" s="158">
        <f t="shared" si="12"/>
        <v>0</v>
      </c>
      <c r="H79" s="158" t="e">
        <f t="shared" si="13"/>
        <v>#N/A</v>
      </c>
      <c r="I79" s="163" t="e">
        <f t="shared" si="14"/>
        <v>#N/A</v>
      </c>
      <c r="J79" s="164"/>
    </row>
    <row r="80" spans="1:10" ht="13">
      <c r="A80" s="156">
        <f>IF(ISBLANK('Cadastro de Empregados'!A106),"",'Cadastro de Empregados'!A106)</f>
        <v>76</v>
      </c>
      <c r="B80" s="156" t="str">
        <f>IF(ISBLANK('Cadastro de Empregados'!C106),"",'Cadastro de Empregados'!C106)</f>
        <v/>
      </c>
      <c r="C80" s="157" t="str">
        <f>IF(ISBLANK('Cadastro de Empregados'!F106),"",'Cadastro de Empregados'!F106)</f>
        <v/>
      </c>
      <c r="D80" s="158" t="str">
        <f>IF(ISBLANK('Cadastro de Empregados'!H106),"0",SUM('Cadastro de Empregados'!N106:R106))</f>
        <v>0</v>
      </c>
      <c r="E80" s="158">
        <f t="shared" si="10"/>
        <v>0</v>
      </c>
      <c r="F80" s="158">
        <f t="shared" si="11"/>
        <v>0</v>
      </c>
      <c r="G80" s="158">
        <f t="shared" si="12"/>
        <v>0</v>
      </c>
      <c r="H80" s="158" t="e">
        <f t="shared" si="13"/>
        <v>#N/A</v>
      </c>
      <c r="I80" s="163" t="e">
        <f t="shared" si="14"/>
        <v>#N/A</v>
      </c>
      <c r="J80" s="164"/>
    </row>
    <row r="81" spans="1:10" ht="13">
      <c r="A81" s="156">
        <f>IF(ISBLANK('Cadastro de Empregados'!A107),"",'Cadastro de Empregados'!A107)</f>
        <v>77</v>
      </c>
      <c r="B81" s="156" t="str">
        <f>IF(ISBLANK('Cadastro de Empregados'!C107),"",'Cadastro de Empregados'!C107)</f>
        <v/>
      </c>
      <c r="C81" s="157" t="str">
        <f>IF(ISBLANK('Cadastro de Empregados'!F107),"",'Cadastro de Empregados'!F107)</f>
        <v/>
      </c>
      <c r="D81" s="158" t="str">
        <f>IF(ISBLANK('Cadastro de Empregados'!H107),"0",SUM('Cadastro de Empregados'!N107:R107))</f>
        <v>0</v>
      </c>
      <c r="E81" s="158">
        <f t="shared" si="10"/>
        <v>0</v>
      </c>
      <c r="F81" s="158">
        <f t="shared" si="11"/>
        <v>0</v>
      </c>
      <c r="G81" s="158">
        <f t="shared" si="12"/>
        <v>0</v>
      </c>
      <c r="H81" s="158" t="e">
        <f t="shared" si="13"/>
        <v>#N/A</v>
      </c>
      <c r="I81" s="163" t="e">
        <f t="shared" si="14"/>
        <v>#N/A</v>
      </c>
      <c r="J81" s="164"/>
    </row>
    <row r="82" spans="1:10" ht="13">
      <c r="A82" s="156">
        <f>IF(ISBLANK('Cadastro de Empregados'!A108),"",'Cadastro de Empregados'!A108)</f>
        <v>78</v>
      </c>
      <c r="B82" s="156" t="str">
        <f>IF(ISBLANK('Cadastro de Empregados'!C108),"",'Cadastro de Empregados'!C108)</f>
        <v/>
      </c>
      <c r="C82" s="157" t="str">
        <f>IF(ISBLANK('Cadastro de Empregados'!F108),"",'Cadastro de Empregados'!F108)</f>
        <v/>
      </c>
      <c r="D82" s="158" t="str">
        <f>IF(ISBLANK('Cadastro de Empregados'!H108),"0",SUM('Cadastro de Empregados'!N108:R108))</f>
        <v>0</v>
      </c>
      <c r="E82" s="158">
        <f t="shared" si="10"/>
        <v>0</v>
      </c>
      <c r="F82" s="158">
        <f t="shared" si="11"/>
        <v>0</v>
      </c>
      <c r="G82" s="158">
        <f t="shared" si="12"/>
        <v>0</v>
      </c>
      <c r="H82" s="158" t="e">
        <f t="shared" si="13"/>
        <v>#N/A</v>
      </c>
      <c r="I82" s="163" t="e">
        <f t="shared" si="14"/>
        <v>#N/A</v>
      </c>
      <c r="J82" s="164"/>
    </row>
    <row r="83" spans="1:10" ht="13">
      <c r="A83" s="156">
        <f>IF(ISBLANK('Cadastro de Empregados'!A109),"",'Cadastro de Empregados'!A109)</f>
        <v>79</v>
      </c>
      <c r="B83" s="156" t="str">
        <f>IF(ISBLANK('Cadastro de Empregados'!C109),"",'Cadastro de Empregados'!C109)</f>
        <v/>
      </c>
      <c r="C83" s="157" t="str">
        <f>IF(ISBLANK('Cadastro de Empregados'!F109),"",'Cadastro de Empregados'!F109)</f>
        <v/>
      </c>
      <c r="D83" s="158" t="str">
        <f>IF(ISBLANK('Cadastro de Empregados'!H109),"0",SUM('Cadastro de Empregados'!N109:R109))</f>
        <v>0</v>
      </c>
      <c r="E83" s="158">
        <f t="shared" si="10"/>
        <v>0</v>
      </c>
      <c r="F83" s="158">
        <f t="shared" si="11"/>
        <v>0</v>
      </c>
      <c r="G83" s="158">
        <f t="shared" si="12"/>
        <v>0</v>
      </c>
      <c r="H83" s="158" t="e">
        <f t="shared" si="13"/>
        <v>#N/A</v>
      </c>
      <c r="I83" s="163" t="e">
        <f t="shared" si="14"/>
        <v>#N/A</v>
      </c>
      <c r="J83" s="164"/>
    </row>
    <row r="84" spans="1:10" ht="13">
      <c r="A84" s="156">
        <f>IF(ISBLANK('Cadastro de Empregados'!A110),"",'Cadastro de Empregados'!A110)</f>
        <v>80</v>
      </c>
      <c r="B84" s="156" t="str">
        <f>IF(ISBLANK('Cadastro de Empregados'!C110),"",'Cadastro de Empregados'!C110)</f>
        <v/>
      </c>
      <c r="C84" s="157" t="str">
        <f>IF(ISBLANK('Cadastro de Empregados'!F110),"",'Cadastro de Empregados'!F110)</f>
        <v/>
      </c>
      <c r="D84" s="158" t="str">
        <f>IF(ISBLANK('Cadastro de Empregados'!H110),"0",SUM('Cadastro de Empregados'!N110:R110))</f>
        <v>0</v>
      </c>
      <c r="E84" s="158">
        <f t="shared" si="10"/>
        <v>0</v>
      </c>
      <c r="F84" s="158">
        <f t="shared" si="11"/>
        <v>0</v>
      </c>
      <c r="G84" s="158">
        <f t="shared" si="12"/>
        <v>0</v>
      </c>
      <c r="H84" s="158" t="e">
        <f t="shared" si="13"/>
        <v>#N/A</v>
      </c>
      <c r="I84" s="163" t="e">
        <f t="shared" si="14"/>
        <v>#N/A</v>
      </c>
      <c r="J84" s="164"/>
    </row>
    <row r="85" spans="1:10" ht="13">
      <c r="A85" s="156">
        <f>IF(ISBLANK('Cadastro de Empregados'!A111),"",'Cadastro de Empregados'!A111)</f>
        <v>81</v>
      </c>
      <c r="B85" s="156" t="str">
        <f>IF(ISBLANK('Cadastro de Empregados'!C111),"",'Cadastro de Empregados'!C111)</f>
        <v/>
      </c>
      <c r="C85" s="157" t="str">
        <f>IF(ISBLANK('Cadastro de Empregados'!F111),"",'Cadastro de Empregados'!F111)</f>
        <v/>
      </c>
      <c r="D85" s="158" t="str">
        <f>IF(ISBLANK('Cadastro de Empregados'!H111),"0",SUM('Cadastro de Empregados'!N111:R111))</f>
        <v>0</v>
      </c>
      <c r="E85" s="158">
        <f t="shared" si="10"/>
        <v>0</v>
      </c>
      <c r="F85" s="158">
        <f t="shared" si="11"/>
        <v>0</v>
      </c>
      <c r="G85" s="158">
        <f t="shared" si="12"/>
        <v>0</v>
      </c>
      <c r="H85" s="158" t="e">
        <f t="shared" si="13"/>
        <v>#N/A</v>
      </c>
      <c r="I85" s="163" t="e">
        <f t="shared" si="14"/>
        <v>#N/A</v>
      </c>
      <c r="J85" s="164"/>
    </row>
    <row r="86" spans="1:10" ht="13">
      <c r="A86" s="156">
        <f>IF(ISBLANK('Cadastro de Empregados'!A112),"",'Cadastro de Empregados'!A112)</f>
        <v>82</v>
      </c>
      <c r="B86" s="156" t="str">
        <f>IF(ISBLANK('Cadastro de Empregados'!C112),"",'Cadastro de Empregados'!C112)</f>
        <v/>
      </c>
      <c r="C86" s="157" t="str">
        <f>IF(ISBLANK('Cadastro de Empregados'!F112),"",'Cadastro de Empregados'!F112)</f>
        <v/>
      </c>
      <c r="D86" s="158" t="str">
        <f>IF(ISBLANK('Cadastro de Empregados'!H112),"0",SUM('Cadastro de Empregados'!N112:R112))</f>
        <v>0</v>
      </c>
      <c r="E86" s="158">
        <f t="shared" si="10"/>
        <v>0</v>
      </c>
      <c r="F86" s="158">
        <f t="shared" si="11"/>
        <v>0</v>
      </c>
      <c r="G86" s="158">
        <f t="shared" si="12"/>
        <v>0</v>
      </c>
      <c r="H86" s="158" t="e">
        <f t="shared" si="13"/>
        <v>#N/A</v>
      </c>
      <c r="I86" s="163" t="e">
        <f t="shared" si="14"/>
        <v>#N/A</v>
      </c>
      <c r="J86" s="164"/>
    </row>
    <row r="87" spans="1:10" ht="13">
      <c r="A87" s="156">
        <f>IF(ISBLANK('Cadastro de Empregados'!A113),"",'Cadastro de Empregados'!A113)</f>
        <v>83</v>
      </c>
      <c r="B87" s="156" t="str">
        <f>IF(ISBLANK('Cadastro de Empregados'!C113),"",'Cadastro de Empregados'!C113)</f>
        <v/>
      </c>
      <c r="C87" s="157" t="str">
        <f>IF(ISBLANK('Cadastro de Empregados'!F113),"",'Cadastro de Empregados'!F113)</f>
        <v/>
      </c>
      <c r="D87" s="158" t="str">
        <f>IF(ISBLANK('Cadastro de Empregados'!H113),"0",SUM('Cadastro de Empregados'!N113:R113))</f>
        <v>0</v>
      </c>
      <c r="E87" s="158">
        <f t="shared" si="10"/>
        <v>0</v>
      </c>
      <c r="F87" s="158">
        <f t="shared" si="11"/>
        <v>0</v>
      </c>
      <c r="G87" s="158">
        <f t="shared" si="12"/>
        <v>0</v>
      </c>
      <c r="H87" s="158" t="e">
        <f t="shared" si="13"/>
        <v>#N/A</v>
      </c>
      <c r="I87" s="163" t="e">
        <f t="shared" si="14"/>
        <v>#N/A</v>
      </c>
      <c r="J87" s="164"/>
    </row>
    <row r="88" spans="1:10" ht="13">
      <c r="A88" s="156">
        <f>IF(ISBLANK('Cadastro de Empregados'!A114),"",'Cadastro de Empregados'!A114)</f>
        <v>84</v>
      </c>
      <c r="B88" s="156" t="str">
        <f>IF(ISBLANK('Cadastro de Empregados'!C114),"",'Cadastro de Empregados'!C114)</f>
        <v/>
      </c>
      <c r="C88" s="157" t="str">
        <f>IF(ISBLANK('Cadastro de Empregados'!F114),"",'Cadastro de Empregados'!F114)</f>
        <v/>
      </c>
      <c r="D88" s="158" t="str">
        <f>IF(ISBLANK('Cadastro de Empregados'!H114),"0",SUM('Cadastro de Empregados'!N114:R114))</f>
        <v>0</v>
      </c>
      <c r="E88" s="158">
        <f t="shared" si="10"/>
        <v>0</v>
      </c>
      <c r="F88" s="158">
        <f t="shared" si="11"/>
        <v>0</v>
      </c>
      <c r="G88" s="158">
        <f t="shared" si="12"/>
        <v>0</v>
      </c>
      <c r="H88" s="158" t="e">
        <f t="shared" si="13"/>
        <v>#N/A</v>
      </c>
      <c r="I88" s="163" t="e">
        <f t="shared" si="14"/>
        <v>#N/A</v>
      </c>
      <c r="J88" s="164"/>
    </row>
    <row r="89" spans="1:10" ht="13">
      <c r="A89" s="156">
        <f>IF(ISBLANK('Cadastro de Empregados'!A115),"",'Cadastro de Empregados'!A115)</f>
        <v>85</v>
      </c>
      <c r="B89" s="156" t="str">
        <f>IF(ISBLANK('Cadastro de Empregados'!C115),"",'Cadastro de Empregados'!C115)</f>
        <v/>
      </c>
      <c r="C89" s="157" t="str">
        <f>IF(ISBLANK('Cadastro de Empregados'!F115),"",'Cadastro de Empregados'!F115)</f>
        <v/>
      </c>
      <c r="D89" s="158" t="str">
        <f>IF(ISBLANK('Cadastro de Empregados'!H115),"0",SUM('Cadastro de Empregados'!N115:R115))</f>
        <v>0</v>
      </c>
      <c r="E89" s="158">
        <f t="shared" si="10"/>
        <v>0</v>
      </c>
      <c r="F89" s="158">
        <f t="shared" si="11"/>
        <v>0</v>
      </c>
      <c r="G89" s="158">
        <f t="shared" si="12"/>
        <v>0</v>
      </c>
      <c r="H89" s="158" t="e">
        <f t="shared" si="13"/>
        <v>#N/A</v>
      </c>
      <c r="I89" s="163" t="e">
        <f t="shared" si="14"/>
        <v>#N/A</v>
      </c>
      <c r="J89" s="164"/>
    </row>
    <row r="90" spans="1:10" ht="13">
      <c r="A90" s="156">
        <f>IF(ISBLANK('Cadastro de Empregados'!A116),"",'Cadastro de Empregados'!A116)</f>
        <v>86</v>
      </c>
      <c r="B90" s="156" t="str">
        <f>IF(ISBLANK('Cadastro de Empregados'!C116),"",'Cadastro de Empregados'!C116)</f>
        <v/>
      </c>
      <c r="C90" s="157" t="str">
        <f>IF(ISBLANK('Cadastro de Empregados'!F116),"",'Cadastro de Empregados'!F116)</f>
        <v/>
      </c>
      <c r="D90" s="158" t="str">
        <f>IF(ISBLANK('Cadastro de Empregados'!H116),"0",SUM('Cadastro de Empregados'!N116:R116))</f>
        <v>0</v>
      </c>
      <c r="E90" s="158">
        <f t="shared" si="10"/>
        <v>0</v>
      </c>
      <c r="F90" s="158">
        <f t="shared" si="11"/>
        <v>0</v>
      </c>
      <c r="G90" s="158">
        <f t="shared" si="12"/>
        <v>0</v>
      </c>
      <c r="H90" s="158" t="e">
        <f t="shared" si="13"/>
        <v>#N/A</v>
      </c>
      <c r="I90" s="163" t="e">
        <f t="shared" si="14"/>
        <v>#N/A</v>
      </c>
      <c r="J90" s="164"/>
    </row>
    <row r="91" spans="1:10" ht="13">
      <c r="A91" s="156">
        <f>IF(ISBLANK('Cadastro de Empregados'!A117),"",'Cadastro de Empregados'!A117)</f>
        <v>87</v>
      </c>
      <c r="B91" s="156" t="str">
        <f>IF(ISBLANK('Cadastro de Empregados'!C117),"",'Cadastro de Empregados'!C117)</f>
        <v/>
      </c>
      <c r="C91" s="157" t="str">
        <f>IF(ISBLANK('Cadastro de Empregados'!F117),"",'Cadastro de Empregados'!F117)</f>
        <v/>
      </c>
      <c r="D91" s="158" t="str">
        <f>IF(ISBLANK('Cadastro de Empregados'!H117),"0",SUM('Cadastro de Empregados'!N117:R117))</f>
        <v>0</v>
      </c>
      <c r="E91" s="158">
        <f t="shared" si="10"/>
        <v>0</v>
      </c>
      <c r="F91" s="158">
        <f t="shared" si="11"/>
        <v>0</v>
      </c>
      <c r="G91" s="158">
        <f t="shared" si="12"/>
        <v>0</v>
      </c>
      <c r="H91" s="158" t="e">
        <f t="shared" si="13"/>
        <v>#N/A</v>
      </c>
      <c r="I91" s="163" t="e">
        <f t="shared" si="14"/>
        <v>#N/A</v>
      </c>
      <c r="J91" s="164"/>
    </row>
    <row r="92" spans="1:10" ht="13">
      <c r="A92" s="156">
        <f>IF(ISBLANK('Cadastro de Empregados'!A118),"",'Cadastro de Empregados'!A118)</f>
        <v>88</v>
      </c>
      <c r="B92" s="156" t="str">
        <f>IF(ISBLANK('Cadastro de Empregados'!C118),"",'Cadastro de Empregados'!C118)</f>
        <v/>
      </c>
      <c r="C92" s="157" t="str">
        <f>IF(ISBLANK('Cadastro de Empregados'!F118),"",'Cadastro de Empregados'!F118)</f>
        <v/>
      </c>
      <c r="D92" s="158" t="str">
        <f>IF(ISBLANK('Cadastro de Empregados'!H118),"0",SUM('Cadastro de Empregados'!N118:R118))</f>
        <v>0</v>
      </c>
      <c r="E92" s="158">
        <f t="shared" si="10"/>
        <v>0</v>
      </c>
      <c r="F92" s="158">
        <f t="shared" si="11"/>
        <v>0</v>
      </c>
      <c r="G92" s="158">
        <f t="shared" si="12"/>
        <v>0</v>
      </c>
      <c r="H92" s="158" t="e">
        <f t="shared" si="13"/>
        <v>#N/A</v>
      </c>
      <c r="I92" s="163" t="e">
        <f t="shared" si="14"/>
        <v>#N/A</v>
      </c>
      <c r="J92" s="164"/>
    </row>
    <row r="93" spans="1:10" ht="13">
      <c r="A93" s="156">
        <f>IF(ISBLANK('Cadastro de Empregados'!A119),"",'Cadastro de Empregados'!A119)</f>
        <v>89</v>
      </c>
      <c r="B93" s="156" t="str">
        <f>IF(ISBLANK('Cadastro de Empregados'!C119),"",'Cadastro de Empregados'!C119)</f>
        <v/>
      </c>
      <c r="C93" s="157" t="str">
        <f>IF(ISBLANK('Cadastro de Empregados'!F119),"",'Cadastro de Empregados'!F119)</f>
        <v/>
      </c>
      <c r="D93" s="158" t="str">
        <f>IF(ISBLANK('Cadastro de Empregados'!H119),"0",SUM('Cadastro de Empregados'!N119:R119))</f>
        <v>0</v>
      </c>
      <c r="E93" s="158">
        <f t="shared" si="10"/>
        <v>0</v>
      </c>
      <c r="F93" s="158">
        <f t="shared" si="11"/>
        <v>0</v>
      </c>
      <c r="G93" s="158">
        <f t="shared" si="12"/>
        <v>0</v>
      </c>
      <c r="H93" s="158" t="e">
        <f t="shared" si="13"/>
        <v>#N/A</v>
      </c>
      <c r="I93" s="163" t="e">
        <f t="shared" si="14"/>
        <v>#N/A</v>
      </c>
      <c r="J93" s="164"/>
    </row>
    <row r="94" spans="1:10" ht="13">
      <c r="A94" s="156">
        <f>IF(ISBLANK('Cadastro de Empregados'!A120),"",'Cadastro de Empregados'!A120)</f>
        <v>90</v>
      </c>
      <c r="B94" s="156" t="str">
        <f>IF(ISBLANK('Cadastro de Empregados'!C120),"",'Cadastro de Empregados'!C120)</f>
        <v/>
      </c>
      <c r="C94" s="157" t="str">
        <f>IF(ISBLANK('Cadastro de Empregados'!F120),"",'Cadastro de Empregados'!F120)</f>
        <v/>
      </c>
      <c r="D94" s="158" t="str">
        <f>IF(ISBLANK('Cadastro de Empregados'!H120),"0",SUM('Cadastro de Empregados'!N120:R120))</f>
        <v>0</v>
      </c>
      <c r="E94" s="158">
        <f t="shared" si="10"/>
        <v>0</v>
      </c>
      <c r="F94" s="158">
        <f t="shared" si="11"/>
        <v>0</v>
      </c>
      <c r="G94" s="158">
        <f t="shared" si="12"/>
        <v>0</v>
      </c>
      <c r="H94" s="158" t="e">
        <f t="shared" si="13"/>
        <v>#N/A</v>
      </c>
      <c r="I94" s="163" t="e">
        <f t="shared" si="14"/>
        <v>#N/A</v>
      </c>
      <c r="J94" s="164"/>
    </row>
    <row r="95" spans="1:10" ht="13">
      <c r="A95" s="156">
        <f>IF(ISBLANK('Cadastro de Empregados'!A121),"",'Cadastro de Empregados'!A121)</f>
        <v>91</v>
      </c>
      <c r="B95" s="156" t="str">
        <f>IF(ISBLANK('Cadastro de Empregados'!C121),"",'Cadastro de Empregados'!C121)</f>
        <v/>
      </c>
      <c r="C95" s="157" t="str">
        <f>IF(ISBLANK('Cadastro de Empregados'!F121),"",'Cadastro de Empregados'!F121)</f>
        <v/>
      </c>
      <c r="D95" s="158" t="str">
        <f>IF(ISBLANK('Cadastro de Empregados'!H121),"0",SUM('Cadastro de Empregados'!N121:R121))</f>
        <v>0</v>
      </c>
      <c r="E95" s="158">
        <f t="shared" si="10"/>
        <v>0</v>
      </c>
      <c r="F95" s="158">
        <f t="shared" si="11"/>
        <v>0</v>
      </c>
      <c r="G95" s="158">
        <f t="shared" si="12"/>
        <v>0</v>
      </c>
      <c r="H95" s="158" t="e">
        <f t="shared" si="13"/>
        <v>#N/A</v>
      </c>
      <c r="I95" s="163" t="e">
        <f t="shared" si="14"/>
        <v>#N/A</v>
      </c>
      <c r="J95" s="164"/>
    </row>
    <row r="96" spans="1:10" ht="13">
      <c r="A96" s="156">
        <f>IF(ISBLANK('Cadastro de Empregados'!A122),"",'Cadastro de Empregados'!A122)</f>
        <v>92</v>
      </c>
      <c r="B96" s="156" t="str">
        <f>IF(ISBLANK('Cadastro de Empregados'!C122),"",'Cadastro de Empregados'!C122)</f>
        <v/>
      </c>
      <c r="C96" s="157" t="str">
        <f>IF(ISBLANK('Cadastro de Empregados'!F122),"",'Cadastro de Empregados'!F122)</f>
        <v/>
      </c>
      <c r="D96" s="158" t="str">
        <f>IF(ISBLANK('Cadastro de Empregados'!H122),"0",SUM('Cadastro de Empregados'!N122:R122))</f>
        <v>0</v>
      </c>
      <c r="E96" s="158">
        <f t="shared" si="10"/>
        <v>0</v>
      </c>
      <c r="F96" s="158">
        <f t="shared" si="11"/>
        <v>0</v>
      </c>
      <c r="G96" s="158">
        <f t="shared" si="12"/>
        <v>0</v>
      </c>
      <c r="H96" s="158" t="e">
        <f t="shared" si="13"/>
        <v>#N/A</v>
      </c>
      <c r="I96" s="163" t="e">
        <f t="shared" si="14"/>
        <v>#N/A</v>
      </c>
      <c r="J96" s="164"/>
    </row>
    <row r="97" spans="1:10" ht="13">
      <c r="A97" s="156">
        <f>IF(ISBLANK('Cadastro de Empregados'!A123),"",'Cadastro de Empregados'!A123)</f>
        <v>93</v>
      </c>
      <c r="B97" s="156" t="str">
        <f>IF(ISBLANK('Cadastro de Empregados'!C123),"",'Cadastro de Empregados'!C123)</f>
        <v/>
      </c>
      <c r="C97" s="157" t="str">
        <f>IF(ISBLANK('Cadastro de Empregados'!F123),"",'Cadastro de Empregados'!F123)</f>
        <v/>
      </c>
      <c r="D97" s="158" t="str">
        <f>IF(ISBLANK('Cadastro de Empregados'!H123),"0",SUM('Cadastro de Empregados'!N123:R123))</f>
        <v>0</v>
      </c>
      <c r="E97" s="158">
        <f t="shared" si="10"/>
        <v>0</v>
      </c>
      <c r="F97" s="158">
        <f t="shared" si="11"/>
        <v>0</v>
      </c>
      <c r="G97" s="158">
        <f t="shared" si="12"/>
        <v>0</v>
      </c>
      <c r="H97" s="158" t="e">
        <f t="shared" si="13"/>
        <v>#N/A</v>
      </c>
      <c r="I97" s="163" t="e">
        <f t="shared" si="14"/>
        <v>#N/A</v>
      </c>
      <c r="J97" s="164"/>
    </row>
    <row r="98" spans="1:10" ht="13">
      <c r="A98" s="156">
        <f>IF(ISBLANK('Cadastro de Empregados'!A124),"",'Cadastro de Empregados'!A124)</f>
        <v>94</v>
      </c>
      <c r="B98" s="156" t="str">
        <f>IF(ISBLANK('Cadastro de Empregados'!C124),"",'Cadastro de Empregados'!C124)</f>
        <v/>
      </c>
      <c r="C98" s="157" t="str">
        <f>IF(ISBLANK('Cadastro de Empregados'!F124),"",'Cadastro de Empregados'!F124)</f>
        <v/>
      </c>
      <c r="D98" s="158" t="str">
        <f>IF(ISBLANK('Cadastro de Empregados'!H124),"0",SUM('Cadastro de Empregados'!N124:R124))</f>
        <v>0</v>
      </c>
      <c r="E98" s="158">
        <f t="shared" ref="E98:E114" si="15">IF(ISBLANK(D98),"",D98*$E$4)</f>
        <v>0</v>
      </c>
      <c r="F98" s="158">
        <f t="shared" ref="F98:F114" si="16">D98*$F$4</f>
        <v>0</v>
      </c>
      <c r="G98" s="158">
        <f t="shared" ref="G98:G114" si="17">D98*$G$4</f>
        <v>0</v>
      </c>
      <c r="H98" s="158" t="e">
        <f t="shared" ref="H98:H114" si="18">D98*$H$4</f>
        <v>#N/A</v>
      </c>
      <c r="I98" s="163" t="e">
        <f t="shared" ref="I98:I114" si="19">SUM(E98:H98)</f>
        <v>#N/A</v>
      </c>
      <c r="J98" s="164"/>
    </row>
    <row r="99" spans="1:10" ht="13">
      <c r="A99" s="156">
        <f>IF(ISBLANK('Cadastro de Empregados'!A125),"",'Cadastro de Empregados'!A125)</f>
        <v>95</v>
      </c>
      <c r="B99" s="156" t="str">
        <f>IF(ISBLANK('Cadastro de Empregados'!C125),"",'Cadastro de Empregados'!C125)</f>
        <v/>
      </c>
      <c r="C99" s="157" t="str">
        <f>IF(ISBLANK('Cadastro de Empregados'!F125),"",'Cadastro de Empregados'!F125)</f>
        <v/>
      </c>
      <c r="D99" s="158" t="str">
        <f>IF(ISBLANK('Cadastro de Empregados'!H125),"0",SUM('Cadastro de Empregados'!N125:R125))</f>
        <v>0</v>
      </c>
      <c r="E99" s="158">
        <f t="shared" si="15"/>
        <v>0</v>
      </c>
      <c r="F99" s="158">
        <f t="shared" si="16"/>
        <v>0</v>
      </c>
      <c r="G99" s="158">
        <f t="shared" si="17"/>
        <v>0</v>
      </c>
      <c r="H99" s="158" t="e">
        <f t="shared" si="18"/>
        <v>#N/A</v>
      </c>
      <c r="I99" s="163" t="e">
        <f t="shared" si="19"/>
        <v>#N/A</v>
      </c>
      <c r="J99" s="164"/>
    </row>
    <row r="100" spans="1:10" ht="13">
      <c r="A100" s="156">
        <f>IF(ISBLANK('Cadastro de Empregados'!A126),"",'Cadastro de Empregados'!A126)</f>
        <v>96</v>
      </c>
      <c r="B100" s="156" t="str">
        <f>IF(ISBLANK('Cadastro de Empregados'!C126),"",'Cadastro de Empregados'!C126)</f>
        <v/>
      </c>
      <c r="C100" s="157" t="str">
        <f>IF(ISBLANK('Cadastro de Empregados'!F126),"",'Cadastro de Empregados'!F126)</f>
        <v/>
      </c>
      <c r="D100" s="158" t="str">
        <f>IF(ISBLANK('Cadastro de Empregados'!H126),"0",SUM('Cadastro de Empregados'!N126:R126))</f>
        <v>0</v>
      </c>
      <c r="E100" s="158">
        <f t="shared" si="15"/>
        <v>0</v>
      </c>
      <c r="F100" s="158">
        <f t="shared" si="16"/>
        <v>0</v>
      </c>
      <c r="G100" s="158">
        <f t="shared" si="17"/>
        <v>0</v>
      </c>
      <c r="H100" s="158" t="e">
        <f t="shared" si="18"/>
        <v>#N/A</v>
      </c>
      <c r="I100" s="163" t="e">
        <f t="shared" si="19"/>
        <v>#N/A</v>
      </c>
      <c r="J100" s="164"/>
    </row>
    <row r="101" spans="1:10" ht="13">
      <c r="A101" s="156">
        <f>IF(ISBLANK('Cadastro de Empregados'!A127),"",'Cadastro de Empregados'!A127)</f>
        <v>97</v>
      </c>
      <c r="B101" s="156" t="str">
        <f>IF(ISBLANK('Cadastro de Empregados'!C127),"",'Cadastro de Empregados'!C127)</f>
        <v/>
      </c>
      <c r="C101" s="157" t="str">
        <f>IF(ISBLANK('Cadastro de Empregados'!F127),"",'Cadastro de Empregados'!F127)</f>
        <v/>
      </c>
      <c r="D101" s="158" t="str">
        <f>IF(ISBLANK('Cadastro de Empregados'!H127),"0",SUM('Cadastro de Empregados'!N127:R127))</f>
        <v>0</v>
      </c>
      <c r="E101" s="158">
        <f t="shared" si="15"/>
        <v>0</v>
      </c>
      <c r="F101" s="158">
        <f t="shared" si="16"/>
        <v>0</v>
      </c>
      <c r="G101" s="158">
        <f t="shared" si="17"/>
        <v>0</v>
      </c>
      <c r="H101" s="158" t="e">
        <f t="shared" si="18"/>
        <v>#N/A</v>
      </c>
      <c r="I101" s="163" t="e">
        <f t="shared" si="19"/>
        <v>#N/A</v>
      </c>
      <c r="J101" s="164"/>
    </row>
    <row r="102" spans="1:10" ht="13">
      <c r="A102" s="156">
        <f>IF(ISBLANK('Cadastro de Empregados'!A128),"",'Cadastro de Empregados'!A128)</f>
        <v>98</v>
      </c>
      <c r="B102" s="156" t="str">
        <f>IF(ISBLANK('Cadastro de Empregados'!C128),"",'Cadastro de Empregados'!C128)</f>
        <v/>
      </c>
      <c r="C102" s="157" t="str">
        <f>IF(ISBLANK('Cadastro de Empregados'!F128),"",'Cadastro de Empregados'!F128)</f>
        <v/>
      </c>
      <c r="D102" s="158" t="str">
        <f>IF(ISBLANK('Cadastro de Empregados'!H128),"0",SUM('Cadastro de Empregados'!N128:R128))</f>
        <v>0</v>
      </c>
      <c r="E102" s="158">
        <f t="shared" si="15"/>
        <v>0</v>
      </c>
      <c r="F102" s="158">
        <f t="shared" si="16"/>
        <v>0</v>
      </c>
      <c r="G102" s="158">
        <f t="shared" si="17"/>
        <v>0</v>
      </c>
      <c r="H102" s="158" t="e">
        <f t="shared" si="18"/>
        <v>#N/A</v>
      </c>
      <c r="I102" s="163" t="e">
        <f t="shared" si="19"/>
        <v>#N/A</v>
      </c>
      <c r="J102" s="164"/>
    </row>
    <row r="103" spans="1:10" ht="13">
      <c r="A103" s="156">
        <f>IF(ISBLANK('Cadastro de Empregados'!A129),"",'Cadastro de Empregados'!A129)</f>
        <v>99</v>
      </c>
      <c r="B103" s="156" t="str">
        <f>IF(ISBLANK('Cadastro de Empregados'!C129),"",'Cadastro de Empregados'!C129)</f>
        <v/>
      </c>
      <c r="C103" s="157" t="str">
        <f>IF(ISBLANK('Cadastro de Empregados'!F129),"",'Cadastro de Empregados'!F129)</f>
        <v/>
      </c>
      <c r="D103" s="158" t="str">
        <f>IF(ISBLANK('Cadastro de Empregados'!H129),"0",SUM('Cadastro de Empregados'!N129:R129))</f>
        <v>0</v>
      </c>
      <c r="E103" s="158">
        <f t="shared" si="15"/>
        <v>0</v>
      </c>
      <c r="F103" s="158">
        <f t="shared" si="16"/>
        <v>0</v>
      </c>
      <c r="G103" s="158">
        <f t="shared" si="17"/>
        <v>0</v>
      </c>
      <c r="H103" s="158" t="e">
        <f t="shared" si="18"/>
        <v>#N/A</v>
      </c>
      <c r="I103" s="163" t="e">
        <f t="shared" si="19"/>
        <v>#N/A</v>
      </c>
      <c r="J103" s="164"/>
    </row>
    <row r="104" spans="1:10" ht="13">
      <c r="A104" s="156">
        <f>IF(ISBLANK('Cadastro de Empregados'!A130),"",'Cadastro de Empregados'!A130)</f>
        <v>100</v>
      </c>
      <c r="B104" s="156" t="str">
        <f>IF(ISBLANK('Cadastro de Empregados'!C130),"",'Cadastro de Empregados'!C130)</f>
        <v/>
      </c>
      <c r="C104" s="157" t="str">
        <f>IF(ISBLANK('Cadastro de Empregados'!F130),"",'Cadastro de Empregados'!F130)</f>
        <v/>
      </c>
      <c r="D104" s="158" t="str">
        <f>IF(ISBLANK('Cadastro de Empregados'!H130),"0",SUM('Cadastro de Empregados'!N130:R130))</f>
        <v>0</v>
      </c>
      <c r="E104" s="158">
        <f t="shared" si="15"/>
        <v>0</v>
      </c>
      <c r="F104" s="158">
        <f t="shared" si="16"/>
        <v>0</v>
      </c>
      <c r="G104" s="158">
        <f t="shared" si="17"/>
        <v>0</v>
      </c>
      <c r="H104" s="158" t="e">
        <f t="shared" si="18"/>
        <v>#N/A</v>
      </c>
      <c r="I104" s="163" t="e">
        <f t="shared" si="19"/>
        <v>#N/A</v>
      </c>
      <c r="J104" s="164"/>
    </row>
    <row r="105" spans="1:10" ht="13">
      <c r="A105" s="156">
        <f>IF(ISBLANK('Cadastro de Empregados'!A131),"",'Cadastro de Empregados'!A131)</f>
        <v>101</v>
      </c>
      <c r="B105" s="156" t="str">
        <f>IF(ISBLANK('Cadastro de Empregados'!C131),"",'Cadastro de Empregados'!C131)</f>
        <v/>
      </c>
      <c r="C105" s="157" t="str">
        <f>IF(ISBLANK('Cadastro de Empregados'!F131),"",'Cadastro de Empregados'!F131)</f>
        <v/>
      </c>
      <c r="D105" s="158" t="str">
        <f>IF(ISBLANK('Cadastro de Empregados'!H131),"0",SUM('Cadastro de Empregados'!N131:R131))</f>
        <v>0</v>
      </c>
      <c r="E105" s="158">
        <f t="shared" si="15"/>
        <v>0</v>
      </c>
      <c r="F105" s="158">
        <f t="shared" si="16"/>
        <v>0</v>
      </c>
      <c r="G105" s="158">
        <f t="shared" si="17"/>
        <v>0</v>
      </c>
      <c r="H105" s="158" t="e">
        <f t="shared" si="18"/>
        <v>#N/A</v>
      </c>
      <c r="I105" s="163" t="e">
        <f t="shared" si="19"/>
        <v>#N/A</v>
      </c>
      <c r="J105" s="164"/>
    </row>
    <row r="106" spans="1:10" ht="13">
      <c r="A106" s="156">
        <f>IF(ISBLANK('Cadastro de Empregados'!A132),"",'Cadastro de Empregados'!A132)</f>
        <v>102</v>
      </c>
      <c r="B106" s="156" t="str">
        <f>IF(ISBLANK('Cadastro de Empregados'!C132),"",'Cadastro de Empregados'!C132)</f>
        <v/>
      </c>
      <c r="C106" s="157" t="str">
        <f>IF(ISBLANK('Cadastro de Empregados'!F132),"",'Cadastro de Empregados'!F132)</f>
        <v/>
      </c>
      <c r="D106" s="158" t="str">
        <f>IF(ISBLANK('Cadastro de Empregados'!H132),"0",SUM('Cadastro de Empregados'!N132:R132))</f>
        <v>0</v>
      </c>
      <c r="E106" s="158">
        <f t="shared" si="15"/>
        <v>0</v>
      </c>
      <c r="F106" s="158">
        <f t="shared" si="16"/>
        <v>0</v>
      </c>
      <c r="G106" s="158">
        <f t="shared" si="17"/>
        <v>0</v>
      </c>
      <c r="H106" s="158" t="e">
        <f t="shared" si="18"/>
        <v>#N/A</v>
      </c>
      <c r="I106" s="163" t="e">
        <f t="shared" si="19"/>
        <v>#N/A</v>
      </c>
      <c r="J106" s="164"/>
    </row>
    <row r="107" spans="1:10" ht="13">
      <c r="A107" s="156">
        <f>IF(ISBLANK('Cadastro de Empregados'!A133),"",'Cadastro de Empregados'!A133)</f>
        <v>103</v>
      </c>
      <c r="B107" s="156" t="str">
        <f>IF(ISBLANK('Cadastro de Empregados'!C133),"",'Cadastro de Empregados'!C133)</f>
        <v/>
      </c>
      <c r="C107" s="157" t="str">
        <f>IF(ISBLANK('Cadastro de Empregados'!F133),"",'Cadastro de Empregados'!F133)</f>
        <v/>
      </c>
      <c r="D107" s="158" t="str">
        <f>IF(ISBLANK('Cadastro de Empregados'!H133),"0",SUM('Cadastro de Empregados'!N133:R133))</f>
        <v>0</v>
      </c>
      <c r="E107" s="158">
        <f t="shared" si="15"/>
        <v>0</v>
      </c>
      <c r="F107" s="158">
        <f t="shared" si="16"/>
        <v>0</v>
      </c>
      <c r="G107" s="158">
        <f t="shared" si="17"/>
        <v>0</v>
      </c>
      <c r="H107" s="158" t="e">
        <f t="shared" si="18"/>
        <v>#N/A</v>
      </c>
      <c r="I107" s="163" t="e">
        <f t="shared" si="19"/>
        <v>#N/A</v>
      </c>
      <c r="J107" s="164"/>
    </row>
    <row r="108" spans="1:10" ht="13">
      <c r="A108" s="156">
        <f>IF(ISBLANK('Cadastro de Empregados'!A134),"",'Cadastro de Empregados'!A134)</f>
        <v>104</v>
      </c>
      <c r="B108" s="156" t="str">
        <f>IF(ISBLANK('Cadastro de Empregados'!C134),"",'Cadastro de Empregados'!C134)</f>
        <v/>
      </c>
      <c r="C108" s="157" t="str">
        <f>IF(ISBLANK('Cadastro de Empregados'!F134),"",'Cadastro de Empregados'!F134)</f>
        <v/>
      </c>
      <c r="D108" s="158" t="str">
        <f>IF(ISBLANK('Cadastro de Empregados'!H134),"0",SUM('Cadastro de Empregados'!N134:R134))</f>
        <v>0</v>
      </c>
      <c r="E108" s="158">
        <f t="shared" si="15"/>
        <v>0</v>
      </c>
      <c r="F108" s="158">
        <f t="shared" si="16"/>
        <v>0</v>
      </c>
      <c r="G108" s="158">
        <f t="shared" si="17"/>
        <v>0</v>
      </c>
      <c r="H108" s="158" t="e">
        <f t="shared" si="18"/>
        <v>#N/A</v>
      </c>
      <c r="I108" s="163" t="e">
        <f t="shared" si="19"/>
        <v>#N/A</v>
      </c>
      <c r="J108" s="164"/>
    </row>
    <row r="109" spans="1:10" ht="13">
      <c r="A109" s="156">
        <f>IF(ISBLANK('Cadastro de Empregados'!A135),"",'Cadastro de Empregados'!A135)</f>
        <v>105</v>
      </c>
      <c r="B109" s="156" t="str">
        <f>IF(ISBLANK('Cadastro de Empregados'!C135),"",'Cadastro de Empregados'!C135)</f>
        <v/>
      </c>
      <c r="C109" s="157" t="str">
        <f>IF(ISBLANK('Cadastro de Empregados'!F135),"",'Cadastro de Empregados'!F135)</f>
        <v/>
      </c>
      <c r="D109" s="158" t="str">
        <f>IF(ISBLANK('Cadastro de Empregados'!H135),"0",SUM('Cadastro de Empregados'!N135:R135))</f>
        <v>0</v>
      </c>
      <c r="E109" s="158">
        <f t="shared" si="15"/>
        <v>0</v>
      </c>
      <c r="F109" s="158">
        <f t="shared" si="16"/>
        <v>0</v>
      </c>
      <c r="G109" s="158">
        <f t="shared" si="17"/>
        <v>0</v>
      </c>
      <c r="H109" s="158" t="e">
        <f t="shared" si="18"/>
        <v>#N/A</v>
      </c>
      <c r="I109" s="163" t="e">
        <f t="shared" si="19"/>
        <v>#N/A</v>
      </c>
      <c r="J109" s="164"/>
    </row>
    <row r="110" spans="1:10" ht="13">
      <c r="A110" s="156">
        <f>IF(ISBLANK('Cadastro de Empregados'!A136),"",'Cadastro de Empregados'!A136)</f>
        <v>106</v>
      </c>
      <c r="B110" s="156" t="str">
        <f>IF(ISBLANK('Cadastro de Empregados'!C136),"",'Cadastro de Empregados'!C136)</f>
        <v/>
      </c>
      <c r="C110" s="157" t="str">
        <f>IF(ISBLANK('Cadastro de Empregados'!F136),"",'Cadastro de Empregados'!F136)</f>
        <v/>
      </c>
      <c r="D110" s="158" t="str">
        <f>IF(ISBLANK('Cadastro de Empregados'!H136),"0",SUM('Cadastro de Empregados'!N136:R136))</f>
        <v>0</v>
      </c>
      <c r="E110" s="158">
        <f t="shared" si="15"/>
        <v>0</v>
      </c>
      <c r="F110" s="158">
        <f t="shared" si="16"/>
        <v>0</v>
      </c>
      <c r="G110" s="158">
        <f t="shared" si="17"/>
        <v>0</v>
      </c>
      <c r="H110" s="158" t="e">
        <f t="shared" si="18"/>
        <v>#N/A</v>
      </c>
      <c r="I110" s="163" t="e">
        <f t="shared" si="19"/>
        <v>#N/A</v>
      </c>
      <c r="J110" s="164"/>
    </row>
    <row r="111" spans="1:10" ht="13">
      <c r="A111" s="156">
        <f>IF(ISBLANK('Cadastro de Empregados'!A137),"",'Cadastro de Empregados'!A137)</f>
        <v>107</v>
      </c>
      <c r="B111" s="156" t="str">
        <f>IF(ISBLANK('Cadastro de Empregados'!C137),"",'Cadastro de Empregados'!C137)</f>
        <v/>
      </c>
      <c r="C111" s="157" t="str">
        <f>IF(ISBLANK('Cadastro de Empregados'!F137),"",'Cadastro de Empregados'!F137)</f>
        <v/>
      </c>
      <c r="D111" s="158" t="str">
        <f>IF(ISBLANK('Cadastro de Empregados'!H137),"0",SUM('Cadastro de Empregados'!N137:R137))</f>
        <v>0</v>
      </c>
      <c r="E111" s="158">
        <f t="shared" si="15"/>
        <v>0</v>
      </c>
      <c r="F111" s="158">
        <f t="shared" si="16"/>
        <v>0</v>
      </c>
      <c r="G111" s="158">
        <f t="shared" si="17"/>
        <v>0</v>
      </c>
      <c r="H111" s="158" t="e">
        <f t="shared" si="18"/>
        <v>#N/A</v>
      </c>
      <c r="I111" s="163" t="e">
        <f t="shared" si="19"/>
        <v>#N/A</v>
      </c>
      <c r="J111" s="164"/>
    </row>
    <row r="112" spans="1:10" ht="13">
      <c r="A112" s="156">
        <f>IF(ISBLANK('Cadastro de Empregados'!A138),"",'Cadastro de Empregados'!A138)</f>
        <v>108</v>
      </c>
      <c r="B112" s="156" t="str">
        <f>IF(ISBLANK('Cadastro de Empregados'!C138),"",'Cadastro de Empregados'!C138)</f>
        <v/>
      </c>
      <c r="C112" s="157" t="str">
        <f>IF(ISBLANK('Cadastro de Empregados'!F138),"",'Cadastro de Empregados'!F138)</f>
        <v/>
      </c>
      <c r="D112" s="158" t="str">
        <f>IF(ISBLANK('Cadastro de Empregados'!H138),"0",SUM('Cadastro de Empregados'!N138:R138))</f>
        <v>0</v>
      </c>
      <c r="E112" s="158">
        <f t="shared" si="15"/>
        <v>0</v>
      </c>
      <c r="F112" s="158">
        <f t="shared" si="16"/>
        <v>0</v>
      </c>
      <c r="G112" s="158">
        <f t="shared" si="17"/>
        <v>0</v>
      </c>
      <c r="H112" s="158" t="e">
        <f t="shared" si="18"/>
        <v>#N/A</v>
      </c>
      <c r="I112" s="163" t="e">
        <f t="shared" si="19"/>
        <v>#N/A</v>
      </c>
      <c r="J112" s="164"/>
    </row>
    <row r="113" spans="1:10" ht="13">
      <c r="A113" s="156">
        <f>IF(ISBLANK('Cadastro de Empregados'!A139),"",'Cadastro de Empregados'!A139)</f>
        <v>109</v>
      </c>
      <c r="B113" s="156" t="str">
        <f>IF(ISBLANK('Cadastro de Empregados'!C139),"",'Cadastro de Empregados'!C139)</f>
        <v/>
      </c>
      <c r="C113" s="157" t="str">
        <f>IF(ISBLANK('Cadastro de Empregados'!F139),"",'Cadastro de Empregados'!F139)</f>
        <v/>
      </c>
      <c r="D113" s="158" t="str">
        <f>IF(ISBLANK('Cadastro de Empregados'!H139),"0",SUM('Cadastro de Empregados'!N139:R139))</f>
        <v>0</v>
      </c>
      <c r="E113" s="158">
        <f t="shared" si="15"/>
        <v>0</v>
      </c>
      <c r="F113" s="158">
        <f t="shared" si="16"/>
        <v>0</v>
      </c>
      <c r="G113" s="158">
        <f t="shared" si="17"/>
        <v>0</v>
      </c>
      <c r="H113" s="158" t="e">
        <f t="shared" si="18"/>
        <v>#N/A</v>
      </c>
      <c r="I113" s="163" t="e">
        <f t="shared" si="19"/>
        <v>#N/A</v>
      </c>
      <c r="J113" s="164"/>
    </row>
    <row r="114" spans="1:10" ht="13">
      <c r="A114" s="156">
        <f>IF(ISBLANK('Cadastro de Empregados'!A140),"",'Cadastro de Empregados'!A140)</f>
        <v>110</v>
      </c>
      <c r="B114" s="156" t="str">
        <f>IF(ISBLANK('Cadastro de Empregados'!C140),"",'Cadastro de Empregados'!C140)</f>
        <v/>
      </c>
      <c r="C114" s="157" t="str">
        <f>IF(ISBLANK('Cadastro de Empregados'!F140),"",'Cadastro de Empregados'!F140)</f>
        <v/>
      </c>
      <c r="D114" s="158" t="str">
        <f>IF(ISBLANK('Cadastro de Empregados'!H140),"0",SUM('Cadastro de Empregados'!N140:R140))</f>
        <v>0</v>
      </c>
      <c r="E114" s="158">
        <f t="shared" si="15"/>
        <v>0</v>
      </c>
      <c r="F114" s="158">
        <f t="shared" si="16"/>
        <v>0</v>
      </c>
      <c r="G114" s="158">
        <f t="shared" si="17"/>
        <v>0</v>
      </c>
      <c r="H114" s="158" t="e">
        <f t="shared" si="18"/>
        <v>#N/A</v>
      </c>
      <c r="I114" s="163" t="e">
        <f t="shared" si="19"/>
        <v>#N/A</v>
      </c>
      <c r="J114" s="164"/>
    </row>
    <row r="115" spans="1:10" ht="13">
      <c r="A115" s="429" t="s">
        <v>323</v>
      </c>
      <c r="B115" s="430"/>
      <c r="C115" s="431"/>
      <c r="D115" s="165">
        <f t="shared" ref="D115:I115" si="20">SUM(D5:D114)</f>
        <v>0</v>
      </c>
      <c r="E115" s="165">
        <f t="shared" si="20"/>
        <v>0</v>
      </c>
      <c r="F115" s="165">
        <f t="shared" si="20"/>
        <v>0</v>
      </c>
      <c r="G115" s="165">
        <f t="shared" si="20"/>
        <v>0</v>
      </c>
      <c r="H115" s="165" t="e">
        <f t="shared" si="20"/>
        <v>#N/A</v>
      </c>
      <c r="I115" s="165" t="e">
        <f t="shared" si="20"/>
        <v>#N/A</v>
      </c>
      <c r="J115" s="161"/>
    </row>
    <row r="116" spans="1:10">
      <c r="A116" s="432"/>
      <c r="B116" s="433"/>
      <c r="C116" s="433"/>
      <c r="D116" s="433"/>
      <c r="E116" s="433"/>
      <c r="F116" s="433"/>
      <c r="G116" s="433"/>
      <c r="H116" s="433"/>
      <c r="I116" s="434"/>
    </row>
    <row r="117" spans="1:10">
      <c r="I117" s="166"/>
    </row>
  </sheetData>
  <sheetProtection algorithmName="SHA-512" hashValue="DEzX7p0n5M7sbZkHHHpjBTmrfNdwXVgdFCCs4P/ulhRnv8HYLTd0vSI5bJKCxMfRijBDyRdNVAHWnhGee8t8cg==" saltValue="MJHSh3SOKyjhlGNMxVZaJA==" spinCount="100000" sheet="1" objects="1"/>
  <mergeCells count="6">
    <mergeCell ref="A1:G2"/>
    <mergeCell ref="A115:C115"/>
    <mergeCell ref="A116:I116"/>
    <mergeCell ref="A3:A4"/>
    <mergeCell ref="B3:B4"/>
    <mergeCell ref="C3:C4"/>
  </mergeCells>
  <dataValidations count="1">
    <dataValidation allowBlank="1" showErrorMessage="1" sqref="A5:C114" xr:uid="{00000000-0002-0000-0900-000000000000}"/>
  </dataValidations>
  <printOptions horizontalCentered="1"/>
  <pageMargins left="0.511811023622047" right="0.511811023622047" top="0.78740157480314998" bottom="0.78740157480314998" header="0.31496062992126" footer="0.31496062992126"/>
  <pageSetup paperSize="9" scale="69"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F5079"/>
  <sheetViews>
    <sheetView workbookViewId="0">
      <selection activeCell="A2" sqref="A2"/>
    </sheetView>
  </sheetViews>
  <sheetFormatPr defaultColWidth="9.1796875" defaultRowHeight="14.5"/>
  <cols>
    <col min="1" max="1" width="18.81640625" style="42" customWidth="1"/>
    <col min="2" max="2" width="46" style="42" customWidth="1"/>
    <col min="3" max="3" width="11" style="43" customWidth="1"/>
    <col min="4" max="4" width="22.54296875" style="43" customWidth="1"/>
    <col min="5" max="5" width="50.26953125" style="42" customWidth="1"/>
    <col min="6" max="6" width="18.7265625" style="44" customWidth="1"/>
    <col min="7" max="7" width="40.81640625" style="42" customWidth="1"/>
    <col min="8" max="8" width="33.54296875" style="42" customWidth="1"/>
    <col min="9" max="9" width="13.26953125" style="42" customWidth="1"/>
    <col min="10" max="10" width="13" style="42" customWidth="1"/>
    <col min="11" max="11" width="20.7265625" style="43" customWidth="1"/>
    <col min="12" max="12" width="18.453125" style="43" customWidth="1"/>
    <col min="13" max="13" width="38.453125" style="42" customWidth="1"/>
    <col min="14" max="14" width="17.54296875" style="42" customWidth="1"/>
    <col min="15" max="20" width="9.1796875" style="42"/>
    <col min="21" max="21" width="9.1796875" style="42" hidden="1" customWidth="1"/>
    <col min="22" max="24" width="9.1796875" style="45" hidden="1" customWidth="1"/>
    <col min="25" max="44" width="9.1796875" style="42" hidden="1" customWidth="1"/>
    <col min="45" max="45" width="30.26953125" style="42" hidden="1" customWidth="1"/>
    <col min="46" max="84" width="9.1796875" style="42" hidden="1" customWidth="1"/>
    <col min="85" max="16384" width="9.1796875" style="42"/>
  </cols>
  <sheetData>
    <row r="1" spans="1:84" ht="51.75" customHeight="1">
      <c r="A1" s="46" t="s">
        <v>324</v>
      </c>
      <c r="B1" s="46" t="s">
        <v>325</v>
      </c>
      <c r="C1" s="47" t="s">
        <v>326</v>
      </c>
      <c r="D1" s="46" t="s">
        <v>261</v>
      </c>
      <c r="E1" s="46" t="s">
        <v>327</v>
      </c>
      <c r="F1" s="46" t="s">
        <v>281</v>
      </c>
      <c r="G1" s="46" t="s">
        <v>282</v>
      </c>
      <c r="H1" s="46" t="s">
        <v>283</v>
      </c>
      <c r="I1" s="46" t="s">
        <v>328</v>
      </c>
      <c r="J1" s="46" t="s">
        <v>329</v>
      </c>
      <c r="K1" s="47" t="s">
        <v>330</v>
      </c>
      <c r="L1" s="47" t="s">
        <v>331</v>
      </c>
      <c r="M1" s="46" t="s">
        <v>290</v>
      </c>
      <c r="U1" s="64" t="s">
        <v>332</v>
      </c>
      <c r="V1" s="65" t="s">
        <v>333</v>
      </c>
      <c r="W1" s="66" t="s">
        <v>334</v>
      </c>
      <c r="X1" s="67" t="s">
        <v>335</v>
      </c>
      <c r="Y1" s="68" t="s">
        <v>336</v>
      </c>
      <c r="Z1" s="68" t="s">
        <v>337</v>
      </c>
      <c r="AA1" s="68" t="s">
        <v>338</v>
      </c>
      <c r="AB1" s="68" t="s">
        <v>339</v>
      </c>
      <c r="AC1" s="68" t="s">
        <v>340</v>
      </c>
      <c r="AD1" s="68" t="s">
        <v>341</v>
      </c>
      <c r="AE1" s="68" t="s">
        <v>342</v>
      </c>
      <c r="AF1" s="68" t="s">
        <v>343</v>
      </c>
      <c r="AG1" s="68" t="s">
        <v>344</v>
      </c>
      <c r="AH1" s="66" t="s">
        <v>345</v>
      </c>
      <c r="AI1" s="66" t="s">
        <v>346</v>
      </c>
      <c r="AJ1" s="66" t="s">
        <v>347</v>
      </c>
      <c r="AS1" s="69" t="s">
        <v>348</v>
      </c>
      <c r="AT1" s="70">
        <v>60</v>
      </c>
      <c r="AU1" s="70">
        <v>48</v>
      </c>
      <c r="AV1" s="70">
        <v>44</v>
      </c>
      <c r="AW1" s="70">
        <v>41</v>
      </c>
      <c r="AX1" s="70">
        <v>40</v>
      </c>
      <c r="AY1" s="42">
        <v>36</v>
      </c>
      <c r="AZ1" s="42">
        <v>35</v>
      </c>
      <c r="BA1" s="70">
        <v>30</v>
      </c>
      <c r="BB1" s="42">
        <v>25</v>
      </c>
      <c r="BC1" s="70">
        <v>20</v>
      </c>
      <c r="BD1" s="42">
        <v>10</v>
      </c>
      <c r="BE1" s="43" t="s">
        <v>349</v>
      </c>
      <c r="BF1" s="43" t="s">
        <v>350</v>
      </c>
      <c r="BH1" s="71" t="s">
        <v>351</v>
      </c>
      <c r="BI1" s="72" t="s">
        <v>352</v>
      </c>
      <c r="BJ1" s="72" t="s">
        <v>353</v>
      </c>
      <c r="BK1" s="72" t="s">
        <v>354</v>
      </c>
      <c r="BL1" s="72" t="s">
        <v>355</v>
      </c>
      <c r="BM1" s="72" t="s">
        <v>356</v>
      </c>
      <c r="BN1" s="72" t="s">
        <v>357</v>
      </c>
      <c r="BO1" s="72" t="s">
        <v>358</v>
      </c>
      <c r="BP1" s="72" t="s">
        <v>359</v>
      </c>
      <c r="BQ1" s="72" t="s">
        <v>360</v>
      </c>
      <c r="BR1" s="72" t="s">
        <v>361</v>
      </c>
      <c r="BS1" s="72" t="s">
        <v>362</v>
      </c>
      <c r="BT1" s="72" t="s">
        <v>363</v>
      </c>
      <c r="BU1" s="72" t="s">
        <v>364</v>
      </c>
      <c r="BV1" s="72" t="s">
        <v>365</v>
      </c>
      <c r="BW1" s="72" t="s">
        <v>366</v>
      </c>
      <c r="BX1" s="72" t="s">
        <v>367</v>
      </c>
      <c r="BY1" s="72" t="s">
        <v>368</v>
      </c>
      <c r="BZ1" s="72" t="s">
        <v>369</v>
      </c>
      <c r="CA1" s="72" t="s">
        <v>370</v>
      </c>
      <c r="CB1" s="72" t="s">
        <v>371</v>
      </c>
      <c r="CC1" s="72" t="s">
        <v>372</v>
      </c>
      <c r="CD1" s="72" t="s">
        <v>373</v>
      </c>
      <c r="CE1" s="72" t="s">
        <v>374</v>
      </c>
      <c r="CF1" s="72" t="s">
        <v>375</v>
      </c>
    </row>
    <row r="2" spans="1:84">
      <c r="A2" s="48" t="str">
        <f>IF(ISBLANK('Cadastro de Empregados'!C31),"",'Cadastro de Empregados'!$L$16)</f>
        <v/>
      </c>
      <c r="B2" s="49" t="str">
        <f>IF(ISBLANK('Cadastro de Empregados'!C31),"",'Cadastro de Empregados'!$L$15)</f>
        <v/>
      </c>
      <c r="C2" s="49" t="str">
        <f>IF(ISBLANK('Cadastro de Empregados'!C31),"",'Cadastro de Empregados'!$C$21)</f>
        <v/>
      </c>
      <c r="D2" s="50" t="str">
        <f>IF(ISBLANK('Cadastro de Empregados'!C31),"",'Cadastro de Empregados'!$C$16)</f>
        <v/>
      </c>
      <c r="E2" s="51" t="str">
        <f>IF(ISBLANK('Cadastro de Empregados'!C31),"",'Cadastro de Empregados'!$C$15)</f>
        <v/>
      </c>
      <c r="F2" s="52" t="str">
        <f>IF(ISBLANK('Cadastro de Empregados'!C31),"",'Cadastro de Empregados'!B31)</f>
        <v/>
      </c>
      <c r="G2" s="53" t="str">
        <f>IF(ISBLANK('Cadastro de Empregados'!C31),"",'Cadastro de Empregados'!C31)</f>
        <v/>
      </c>
      <c r="H2" s="53" t="str">
        <f>IF(ISBLANK('Cadastro de Empregados'!C31),"",'Cadastro de Empregados'!E31)</f>
        <v/>
      </c>
      <c r="I2" s="61" t="str">
        <f>IF(ISBLANK('Cadastro de Empregados'!C31),"",'Cadastro de Empregados'!G31)</f>
        <v/>
      </c>
      <c r="J2" s="49" t="str">
        <f>IF(ISBLANK('Cadastro de Empregados'!C31),"",'Cadastro de Empregados'!$C$22)</f>
        <v/>
      </c>
      <c r="K2" s="62" t="str">
        <f>IF(ISBLANK('Cadastro de Empregados'!C31),"",'Cadastro de Empregados'!H31)</f>
        <v/>
      </c>
      <c r="L2" s="62" t="str">
        <f>IF(ISBLANK('Cadastro de Empregados'!C31),"",'Cadastro de Empregados'!K31)</f>
        <v/>
      </c>
      <c r="M2" s="59" t="str">
        <f>IF(ISBLANK('Cadastro de Empregados'!C31),"",'Cadastro de Empregados'!L31)</f>
        <v/>
      </c>
    </row>
    <row r="3" spans="1:84">
      <c r="A3" s="48" t="str">
        <f>IF(ISBLANK('Cadastro de Empregados'!C32),"",'Cadastro de Empregados'!$L$16)</f>
        <v/>
      </c>
      <c r="B3" s="49" t="str">
        <f>IF(ISBLANK('Cadastro de Empregados'!C32),"",'Cadastro de Empregados'!$L$15)</f>
        <v/>
      </c>
      <c r="C3" s="49" t="str">
        <f>IF(ISBLANK('Cadastro de Empregados'!C32),"",'Cadastro de Empregados'!$C$21)</f>
        <v/>
      </c>
      <c r="D3" s="50" t="str">
        <f>IF(ISBLANK('Cadastro de Empregados'!C32),"",'Cadastro de Empregados'!$C$16)</f>
        <v/>
      </c>
      <c r="E3" s="51" t="str">
        <f>IF(ISBLANK('Cadastro de Empregados'!C32),"",'Cadastro de Empregados'!$C$15)</f>
        <v/>
      </c>
      <c r="F3" s="52" t="str">
        <f>IF(ISBLANK('Cadastro de Empregados'!C32),"",'Cadastro de Empregados'!B32)</f>
        <v/>
      </c>
      <c r="G3" s="53" t="str">
        <f>IF(ISBLANK('Cadastro de Empregados'!C32),"",'Cadastro de Empregados'!C32)</f>
        <v/>
      </c>
      <c r="H3" s="53" t="str">
        <f>IF(ISBLANK('Cadastro de Empregados'!C32),"",'Cadastro de Empregados'!E32)</f>
        <v/>
      </c>
      <c r="I3" s="61" t="str">
        <f>IF(ISBLANK('Cadastro de Empregados'!C32),"",'Cadastro de Empregados'!G32)</f>
        <v/>
      </c>
      <c r="J3" s="49" t="str">
        <f>IF(ISBLANK('Cadastro de Empregados'!C32),"",'Cadastro de Empregados'!$C$22)</f>
        <v/>
      </c>
      <c r="K3" s="62" t="str">
        <f>IF(ISBLANK('Cadastro de Empregados'!C32),"",'Cadastro de Empregados'!H32)</f>
        <v/>
      </c>
      <c r="L3" s="62" t="str">
        <f>IF(ISBLANK('Cadastro de Empregados'!C32),"",'Cadastro de Empregados'!K32)</f>
        <v/>
      </c>
      <c r="M3" s="59" t="str">
        <f>IF(ISBLANK('Cadastro de Empregados'!C32),"",'Cadastro de Empregados'!L32)</f>
        <v/>
      </c>
    </row>
    <row r="4" spans="1:84">
      <c r="A4" s="48" t="str">
        <f>IF(ISBLANK('Cadastro de Empregados'!C33),"",'Cadastro de Empregados'!$L$16)</f>
        <v/>
      </c>
      <c r="B4" s="49" t="str">
        <f>IF(ISBLANK('Cadastro de Empregados'!C33),"",'Cadastro de Empregados'!$L$15)</f>
        <v/>
      </c>
      <c r="C4" s="49" t="str">
        <f>IF(ISBLANK('Cadastro de Empregados'!C33),"",'Cadastro de Empregados'!$C$21)</f>
        <v/>
      </c>
      <c r="D4" s="50" t="str">
        <f>IF(ISBLANK('Cadastro de Empregados'!C33),"",'Cadastro de Empregados'!$C$16)</f>
        <v/>
      </c>
      <c r="E4" s="51" t="str">
        <f>IF(ISBLANK('Cadastro de Empregados'!C33),"",'Cadastro de Empregados'!$C$15)</f>
        <v/>
      </c>
      <c r="F4" s="52" t="str">
        <f>IF(ISBLANK('Cadastro de Empregados'!C33),"",'Cadastro de Empregados'!B33)</f>
        <v/>
      </c>
      <c r="G4" s="53" t="str">
        <f>IF(ISBLANK('Cadastro de Empregados'!C33),"",'Cadastro de Empregados'!C33)</f>
        <v/>
      </c>
      <c r="H4" s="53" t="str">
        <f>IF(ISBLANK('Cadastro de Empregados'!C33),"",'Cadastro de Empregados'!E33)</f>
        <v/>
      </c>
      <c r="I4" s="61" t="str">
        <f>IF(ISBLANK('Cadastro de Empregados'!C33),"",'Cadastro de Empregados'!G33)</f>
        <v/>
      </c>
      <c r="J4" s="49" t="str">
        <f>IF(ISBLANK('Cadastro de Empregados'!C33),"",'Cadastro de Empregados'!$C$22)</f>
        <v/>
      </c>
      <c r="K4" s="62" t="str">
        <f>IF(ISBLANK('Cadastro de Empregados'!C33),"",'Cadastro de Empregados'!H33)</f>
        <v/>
      </c>
      <c r="L4" s="62" t="str">
        <f>IF(ISBLANK('Cadastro de Empregados'!C33),"",'Cadastro de Empregados'!K33)</f>
        <v/>
      </c>
      <c r="M4" s="59" t="str">
        <f>IF(ISBLANK('Cadastro de Empregados'!C33),"",'Cadastro de Empregados'!L33)</f>
        <v/>
      </c>
    </row>
    <row r="5" spans="1:84">
      <c r="A5" s="48" t="str">
        <f>IF(ISBLANK('Cadastro de Empregados'!C34),"",'Cadastro de Empregados'!$L$16)</f>
        <v/>
      </c>
      <c r="B5" s="49" t="str">
        <f>IF(ISBLANK('Cadastro de Empregados'!C34),"",'Cadastro de Empregados'!$L$15)</f>
        <v/>
      </c>
      <c r="C5" s="49" t="str">
        <f>IF(ISBLANK('Cadastro de Empregados'!C34),"",'Cadastro de Empregados'!$C$21)</f>
        <v/>
      </c>
      <c r="D5" s="50" t="str">
        <f>IF(ISBLANK('Cadastro de Empregados'!C34),"",'Cadastro de Empregados'!$C$16)</f>
        <v/>
      </c>
      <c r="E5" s="51" t="str">
        <f>IF(ISBLANK('Cadastro de Empregados'!C34),"",'Cadastro de Empregados'!$C$15)</f>
        <v/>
      </c>
      <c r="F5" s="52" t="str">
        <f>IF(ISBLANK('Cadastro de Empregados'!C34),"",'Cadastro de Empregados'!B34)</f>
        <v/>
      </c>
      <c r="G5" s="53" t="str">
        <f>IF(ISBLANK('Cadastro de Empregados'!C34),"",'Cadastro de Empregados'!C34)</f>
        <v/>
      </c>
      <c r="H5" s="53" t="str">
        <f>IF(ISBLANK('Cadastro de Empregados'!C34),"",'Cadastro de Empregados'!E34)</f>
        <v/>
      </c>
      <c r="I5" s="61" t="str">
        <f>IF(ISBLANK('Cadastro de Empregados'!C34),"",'Cadastro de Empregados'!G34)</f>
        <v/>
      </c>
      <c r="J5" s="49" t="str">
        <f>IF(ISBLANK('Cadastro de Empregados'!C34),"",'Cadastro de Empregados'!$C$22)</f>
        <v/>
      </c>
      <c r="K5" s="62" t="str">
        <f>IF(ISBLANK('Cadastro de Empregados'!C34),"",'Cadastro de Empregados'!H34)</f>
        <v/>
      </c>
      <c r="L5" s="62" t="str">
        <f>IF(ISBLANK('Cadastro de Empregados'!C34),"",'Cadastro de Empregados'!K34)</f>
        <v/>
      </c>
      <c r="M5" s="59" t="str">
        <f>IF(ISBLANK('Cadastro de Empregados'!C34),"",'Cadastro de Empregados'!L34)</f>
        <v/>
      </c>
    </row>
    <row r="6" spans="1:84">
      <c r="A6" s="48" t="str">
        <f>IF(ISBLANK('Cadastro de Empregados'!C35),"",'Cadastro de Empregados'!$L$16)</f>
        <v/>
      </c>
      <c r="B6" s="49" t="str">
        <f>IF(ISBLANK('Cadastro de Empregados'!C35),"",'Cadastro de Empregados'!$L$15)</f>
        <v/>
      </c>
      <c r="C6" s="49" t="str">
        <f>IF(ISBLANK('Cadastro de Empregados'!C35),"",'Cadastro de Empregados'!$C$21)</f>
        <v/>
      </c>
      <c r="D6" s="50" t="str">
        <f>IF(ISBLANK('Cadastro de Empregados'!C35),"",'Cadastro de Empregados'!$C$16)</f>
        <v/>
      </c>
      <c r="E6" s="51" t="str">
        <f>IF(ISBLANK('Cadastro de Empregados'!C35),"",'Cadastro de Empregados'!$C$15)</f>
        <v/>
      </c>
      <c r="F6" s="52" t="str">
        <f>IF(ISBLANK('Cadastro de Empregados'!C35),"",'Cadastro de Empregados'!B35)</f>
        <v/>
      </c>
      <c r="G6" s="53" t="str">
        <f>IF(ISBLANK('Cadastro de Empregados'!C35),"",'Cadastro de Empregados'!C35)</f>
        <v/>
      </c>
      <c r="H6" s="53" t="str">
        <f>IF(ISBLANK('Cadastro de Empregados'!C35),"",'Cadastro de Empregados'!E35)</f>
        <v/>
      </c>
      <c r="I6" s="61" t="str">
        <f>IF(ISBLANK('Cadastro de Empregados'!C35),"",'Cadastro de Empregados'!G35)</f>
        <v/>
      </c>
      <c r="J6" s="49" t="str">
        <f>IF(ISBLANK('Cadastro de Empregados'!C35),"",'Cadastro de Empregados'!$C$22)</f>
        <v/>
      </c>
      <c r="K6" s="62" t="str">
        <f>IF(ISBLANK('Cadastro de Empregados'!C35),"",'Cadastro de Empregados'!H35)</f>
        <v/>
      </c>
      <c r="L6" s="62" t="str">
        <f>IF(ISBLANK('Cadastro de Empregados'!C35),"",'Cadastro de Empregados'!K35)</f>
        <v/>
      </c>
      <c r="M6" s="59" t="str">
        <f>IF(ISBLANK('Cadastro de Empregados'!C35),"",'Cadastro de Empregados'!L35)</f>
        <v/>
      </c>
    </row>
    <row r="7" spans="1:84">
      <c r="A7" s="48" t="str">
        <f>IF(ISBLANK('Cadastro de Empregados'!C36),"",'Cadastro de Empregados'!$L$16)</f>
        <v/>
      </c>
      <c r="B7" s="49" t="str">
        <f>IF(ISBLANK('Cadastro de Empregados'!C36),"",'Cadastro de Empregados'!$L$15)</f>
        <v/>
      </c>
      <c r="C7" s="49" t="str">
        <f>IF(ISBLANK('Cadastro de Empregados'!C36),"",'Cadastro de Empregados'!$C$21)</f>
        <v/>
      </c>
      <c r="D7" s="50" t="str">
        <f>IF(ISBLANK('Cadastro de Empregados'!C36),"",'Cadastro de Empregados'!$C$16)</f>
        <v/>
      </c>
      <c r="E7" s="51" t="str">
        <f>IF(ISBLANK('Cadastro de Empregados'!C36),"",'Cadastro de Empregados'!$C$15)</f>
        <v/>
      </c>
      <c r="F7" s="52" t="str">
        <f>IF(ISBLANK('Cadastro de Empregados'!C36),"",'Cadastro de Empregados'!B36)</f>
        <v/>
      </c>
      <c r="G7" s="53" t="str">
        <f>IF(ISBLANK('Cadastro de Empregados'!C36),"",'Cadastro de Empregados'!C36)</f>
        <v/>
      </c>
      <c r="H7" s="53" t="str">
        <f>IF(ISBLANK('Cadastro de Empregados'!C36),"",'Cadastro de Empregados'!E36)</f>
        <v/>
      </c>
      <c r="I7" s="61" t="str">
        <f>IF(ISBLANK('Cadastro de Empregados'!C36),"",'Cadastro de Empregados'!G36)</f>
        <v/>
      </c>
      <c r="J7" s="49" t="str">
        <f>IF(ISBLANK('Cadastro de Empregados'!C36),"",'Cadastro de Empregados'!$C$22)</f>
        <v/>
      </c>
      <c r="K7" s="62" t="str">
        <f>IF(ISBLANK('Cadastro de Empregados'!C36),"",'Cadastro de Empregados'!H36)</f>
        <v/>
      </c>
      <c r="L7" s="62" t="str">
        <f>IF(ISBLANK('Cadastro de Empregados'!C36),"",'Cadastro de Empregados'!K36)</f>
        <v/>
      </c>
      <c r="M7" s="59" t="str">
        <f>IF(ISBLANK('Cadastro de Empregados'!C36),"",'Cadastro de Empregados'!L36)</f>
        <v/>
      </c>
    </row>
    <row r="8" spans="1:84">
      <c r="A8" s="48" t="str">
        <f>IF(ISBLANK('Cadastro de Empregados'!C37),"",'Cadastro de Empregados'!$L$16)</f>
        <v/>
      </c>
      <c r="B8" s="49" t="str">
        <f>IF(ISBLANK('Cadastro de Empregados'!C37),"",'Cadastro de Empregados'!$L$15)</f>
        <v/>
      </c>
      <c r="C8" s="49" t="str">
        <f>IF(ISBLANK('Cadastro de Empregados'!C37),"",'Cadastro de Empregados'!$C$21)</f>
        <v/>
      </c>
      <c r="D8" s="50" t="str">
        <f>IF(ISBLANK('Cadastro de Empregados'!C37),"",'Cadastro de Empregados'!$C$16)</f>
        <v/>
      </c>
      <c r="E8" s="51" t="str">
        <f>IF(ISBLANK('Cadastro de Empregados'!C37),"",'Cadastro de Empregados'!$C$15)</f>
        <v/>
      </c>
      <c r="F8" s="52" t="str">
        <f>IF(ISBLANK('Cadastro de Empregados'!C37),"",'Cadastro de Empregados'!B37)</f>
        <v/>
      </c>
      <c r="G8" s="53" t="str">
        <f>IF(ISBLANK('Cadastro de Empregados'!C37),"",'Cadastro de Empregados'!C37)</f>
        <v/>
      </c>
      <c r="H8" s="53" t="str">
        <f>IF(ISBLANK('Cadastro de Empregados'!C37),"",'Cadastro de Empregados'!E37)</f>
        <v/>
      </c>
      <c r="I8" s="61" t="str">
        <f>IF(ISBLANK('Cadastro de Empregados'!C37),"",'Cadastro de Empregados'!G37)</f>
        <v/>
      </c>
      <c r="J8" s="49" t="str">
        <f>IF(ISBLANK('Cadastro de Empregados'!C37),"",'Cadastro de Empregados'!$C$22)</f>
        <v/>
      </c>
      <c r="K8" s="62" t="str">
        <f>IF(ISBLANK('Cadastro de Empregados'!C37),"",'Cadastro de Empregados'!H37)</f>
        <v/>
      </c>
      <c r="L8" s="62" t="str">
        <f>IF(ISBLANK('Cadastro de Empregados'!C37),"",'Cadastro de Empregados'!K37)</f>
        <v/>
      </c>
      <c r="M8" s="59" t="str">
        <f>IF(ISBLANK('Cadastro de Empregados'!C37),"",'Cadastro de Empregados'!L37)</f>
        <v/>
      </c>
    </row>
    <row r="9" spans="1:84">
      <c r="A9" s="48" t="str">
        <f>IF(ISBLANK('Cadastro de Empregados'!C38),"",'Cadastro de Empregados'!$L$16)</f>
        <v/>
      </c>
      <c r="B9" s="49" t="str">
        <f>IF(ISBLANK('Cadastro de Empregados'!C38),"",'Cadastro de Empregados'!$L$15)</f>
        <v/>
      </c>
      <c r="C9" s="49" t="str">
        <f>IF(ISBLANK('Cadastro de Empregados'!C38),"",'Cadastro de Empregados'!$C$21)</f>
        <v/>
      </c>
      <c r="D9" s="50" t="str">
        <f>IF(ISBLANK('Cadastro de Empregados'!C38),"",'Cadastro de Empregados'!$C$16)</f>
        <v/>
      </c>
      <c r="E9" s="51" t="str">
        <f>IF(ISBLANK('Cadastro de Empregados'!C38),"",'Cadastro de Empregados'!$C$15)</f>
        <v/>
      </c>
      <c r="F9" s="52" t="str">
        <f>IF(ISBLANK('Cadastro de Empregados'!C38),"",'Cadastro de Empregados'!B38)</f>
        <v/>
      </c>
      <c r="G9" s="53" t="str">
        <f>IF(ISBLANK('Cadastro de Empregados'!C38),"",'Cadastro de Empregados'!C38)</f>
        <v/>
      </c>
      <c r="H9" s="53" t="str">
        <f>IF(ISBLANK('Cadastro de Empregados'!C38),"",'Cadastro de Empregados'!E38)</f>
        <v/>
      </c>
      <c r="I9" s="61" t="str">
        <f>IF(ISBLANK('Cadastro de Empregados'!C38),"",'Cadastro de Empregados'!G38)</f>
        <v/>
      </c>
      <c r="J9" s="49" t="str">
        <f>IF(ISBLANK('Cadastro de Empregados'!C38),"",'Cadastro de Empregados'!$C$22)</f>
        <v/>
      </c>
      <c r="K9" s="62" t="str">
        <f>IF(ISBLANK('Cadastro de Empregados'!C38),"",'Cadastro de Empregados'!H38)</f>
        <v/>
      </c>
      <c r="L9" s="62" t="str">
        <f>IF(ISBLANK('Cadastro de Empregados'!C38),"",'Cadastro de Empregados'!K38)</f>
        <v/>
      </c>
      <c r="M9" s="59" t="str">
        <f>IF(ISBLANK('Cadastro de Empregados'!C38),"",'Cadastro de Empregados'!L38)</f>
        <v/>
      </c>
    </row>
    <row r="10" spans="1:84">
      <c r="A10" s="48" t="str">
        <f>IF(ISBLANK('Cadastro de Empregados'!C39),"",'Cadastro de Empregados'!$L$16)</f>
        <v/>
      </c>
      <c r="B10" s="49" t="str">
        <f>IF(ISBLANK('Cadastro de Empregados'!C39),"",'Cadastro de Empregados'!$L$15)</f>
        <v/>
      </c>
      <c r="C10" s="49" t="str">
        <f>IF(ISBLANK('Cadastro de Empregados'!C39),"",'Cadastro de Empregados'!$C$21)</f>
        <v/>
      </c>
      <c r="D10" s="50" t="str">
        <f>IF(ISBLANK('Cadastro de Empregados'!C39),"",'Cadastro de Empregados'!$C$16)</f>
        <v/>
      </c>
      <c r="E10" s="51" t="str">
        <f>IF(ISBLANK('Cadastro de Empregados'!C39),"",'Cadastro de Empregados'!$C$15)</f>
        <v/>
      </c>
      <c r="F10" s="52" t="str">
        <f>IF(ISBLANK('Cadastro de Empregados'!C39),"",'Cadastro de Empregados'!B39)</f>
        <v/>
      </c>
      <c r="G10" s="53" t="str">
        <f>IF(ISBLANK('Cadastro de Empregados'!C39),"",'Cadastro de Empregados'!C39)</f>
        <v/>
      </c>
      <c r="H10" s="53" t="str">
        <f>IF(ISBLANK('Cadastro de Empregados'!C39),"",'Cadastro de Empregados'!E39)</f>
        <v/>
      </c>
      <c r="I10" s="61" t="str">
        <f>IF(ISBLANK('Cadastro de Empregados'!C39),"",'Cadastro de Empregados'!G39)</f>
        <v/>
      </c>
      <c r="J10" s="49" t="str">
        <f>IF(ISBLANK('Cadastro de Empregados'!C39),"",'Cadastro de Empregados'!$C$22)</f>
        <v/>
      </c>
      <c r="K10" s="62" t="str">
        <f>IF(ISBLANK('Cadastro de Empregados'!C39),"",'Cadastro de Empregados'!H39)</f>
        <v/>
      </c>
      <c r="L10" s="62" t="str">
        <f>IF(ISBLANK('Cadastro de Empregados'!C39),"",'Cadastro de Empregados'!K39)</f>
        <v/>
      </c>
      <c r="M10" s="59" t="str">
        <f>IF(ISBLANK('Cadastro de Empregados'!C39),"",'Cadastro de Empregados'!L39)</f>
        <v/>
      </c>
    </row>
    <row r="11" spans="1:84">
      <c r="A11" s="48" t="str">
        <f>IF(ISBLANK('Cadastro de Empregados'!C40),"",'Cadastro de Empregados'!$L$16)</f>
        <v/>
      </c>
      <c r="B11" s="49" t="str">
        <f>IF(ISBLANK('Cadastro de Empregados'!C40),"",'Cadastro de Empregados'!$L$15)</f>
        <v/>
      </c>
      <c r="C11" s="49" t="str">
        <f>IF(ISBLANK('Cadastro de Empregados'!C40),"",'Cadastro de Empregados'!$C$21)</f>
        <v/>
      </c>
      <c r="D11" s="50" t="str">
        <f>IF(ISBLANK('Cadastro de Empregados'!C40),"",'Cadastro de Empregados'!$C$16)</f>
        <v/>
      </c>
      <c r="E11" s="51" t="str">
        <f>IF(ISBLANK('Cadastro de Empregados'!C40),"",'Cadastro de Empregados'!$C$15)</f>
        <v/>
      </c>
      <c r="F11" s="52" t="str">
        <f>IF(ISBLANK('Cadastro de Empregados'!C40),"",'Cadastro de Empregados'!B40)</f>
        <v/>
      </c>
      <c r="G11" s="53" t="str">
        <f>IF(ISBLANK('Cadastro de Empregados'!C40),"",'Cadastro de Empregados'!C40)</f>
        <v/>
      </c>
      <c r="H11" s="53" t="str">
        <f>IF(ISBLANK('Cadastro de Empregados'!C40),"",'Cadastro de Empregados'!E40)</f>
        <v/>
      </c>
      <c r="I11" s="61" t="str">
        <f>IF(ISBLANK('Cadastro de Empregados'!C40),"",'Cadastro de Empregados'!G40)</f>
        <v/>
      </c>
      <c r="J11" s="49" t="str">
        <f>IF(ISBLANK('Cadastro de Empregados'!C40),"",'Cadastro de Empregados'!$C$22)</f>
        <v/>
      </c>
      <c r="K11" s="62" t="str">
        <f>IF(ISBLANK('Cadastro de Empregados'!C40),"",'Cadastro de Empregados'!H40)</f>
        <v/>
      </c>
      <c r="L11" s="62" t="str">
        <f>IF(ISBLANK('Cadastro de Empregados'!C40),"",'Cadastro de Empregados'!K40)</f>
        <v/>
      </c>
      <c r="M11" s="59" t="str">
        <f>IF(ISBLANK('Cadastro de Empregados'!C40),"",'Cadastro de Empregados'!L40)</f>
        <v/>
      </c>
    </row>
    <row r="12" spans="1:84">
      <c r="A12" s="48" t="str">
        <f>IF(ISBLANK('Cadastro de Empregados'!C41),"",'Cadastro de Empregados'!$L$16)</f>
        <v/>
      </c>
      <c r="B12" s="49" t="str">
        <f>IF(ISBLANK('Cadastro de Empregados'!C41),"",'Cadastro de Empregados'!$L$15)</f>
        <v/>
      </c>
      <c r="C12" s="49" t="str">
        <f>IF(ISBLANK('Cadastro de Empregados'!C41),"",'Cadastro de Empregados'!$C$21)</f>
        <v/>
      </c>
      <c r="D12" s="50" t="str">
        <f>IF(ISBLANK('Cadastro de Empregados'!C41),"",'Cadastro de Empregados'!$C$16)</f>
        <v/>
      </c>
      <c r="E12" s="51" t="str">
        <f>IF(ISBLANK('Cadastro de Empregados'!C41),"",'Cadastro de Empregados'!$C$15)</f>
        <v/>
      </c>
      <c r="F12" s="52" t="str">
        <f>IF(ISBLANK('Cadastro de Empregados'!C41),"",'Cadastro de Empregados'!B41)</f>
        <v/>
      </c>
      <c r="G12" s="53" t="str">
        <f>IF(ISBLANK('Cadastro de Empregados'!C41),"",'Cadastro de Empregados'!C41)</f>
        <v/>
      </c>
      <c r="H12" s="53" t="str">
        <f>IF(ISBLANK('Cadastro de Empregados'!C41),"",'Cadastro de Empregados'!E41)</f>
        <v/>
      </c>
      <c r="I12" s="61" t="str">
        <f>IF(ISBLANK('Cadastro de Empregados'!C41),"",'Cadastro de Empregados'!G41)</f>
        <v/>
      </c>
      <c r="J12" s="49" t="str">
        <f>IF(ISBLANK('Cadastro de Empregados'!C41),"",'Cadastro de Empregados'!$C$22)</f>
        <v/>
      </c>
      <c r="K12" s="62" t="str">
        <f>IF(ISBLANK('Cadastro de Empregados'!C41),"",'Cadastro de Empregados'!H41)</f>
        <v/>
      </c>
      <c r="L12" s="62" t="str">
        <f>IF(ISBLANK('Cadastro de Empregados'!C41),"",'Cadastro de Empregados'!K41)</f>
        <v/>
      </c>
      <c r="M12" s="59" t="str">
        <f>IF(ISBLANK('Cadastro de Empregados'!C41),"",'Cadastro de Empregados'!L41)</f>
        <v/>
      </c>
    </row>
    <row r="13" spans="1:84">
      <c r="A13" s="48" t="str">
        <f>IF(ISBLANK('Cadastro de Empregados'!C42),"",'Cadastro de Empregados'!$L$16)</f>
        <v/>
      </c>
      <c r="B13" s="49" t="str">
        <f>IF(ISBLANK('Cadastro de Empregados'!C42),"",'Cadastro de Empregados'!$L$15)</f>
        <v/>
      </c>
      <c r="C13" s="49" t="str">
        <f>IF(ISBLANK('Cadastro de Empregados'!C42),"",'Cadastro de Empregados'!$C$21)</f>
        <v/>
      </c>
      <c r="D13" s="50" t="str">
        <f>IF(ISBLANK('Cadastro de Empregados'!C42),"",'Cadastro de Empregados'!$C$16)</f>
        <v/>
      </c>
      <c r="E13" s="51" t="str">
        <f>IF(ISBLANK('Cadastro de Empregados'!C42),"",'Cadastro de Empregados'!$C$15)</f>
        <v/>
      </c>
      <c r="F13" s="52" t="str">
        <f>IF(ISBLANK('Cadastro de Empregados'!C42),"",'Cadastro de Empregados'!B42)</f>
        <v/>
      </c>
      <c r="G13" s="53" t="str">
        <f>IF(ISBLANK('Cadastro de Empregados'!C42),"",'Cadastro de Empregados'!C42)</f>
        <v/>
      </c>
      <c r="H13" s="53" t="str">
        <f>IF(ISBLANK('Cadastro de Empregados'!C42),"",'Cadastro de Empregados'!E42)</f>
        <v/>
      </c>
      <c r="I13" s="61" t="str">
        <f>IF(ISBLANK('Cadastro de Empregados'!C42),"",'Cadastro de Empregados'!G42)</f>
        <v/>
      </c>
      <c r="J13" s="49" t="str">
        <f>IF(ISBLANK('Cadastro de Empregados'!C42),"",'Cadastro de Empregados'!$C$22)</f>
        <v/>
      </c>
      <c r="K13" s="62" t="str">
        <f>IF(ISBLANK('Cadastro de Empregados'!C42),"",'Cadastro de Empregados'!H42)</f>
        <v/>
      </c>
      <c r="L13" s="62" t="str">
        <f>IF(ISBLANK('Cadastro de Empregados'!C42),"",'Cadastro de Empregados'!K42)</f>
        <v/>
      </c>
      <c r="M13" s="59" t="str">
        <f>IF(ISBLANK('Cadastro de Empregados'!C42),"",'Cadastro de Empregados'!L42)</f>
        <v/>
      </c>
    </row>
    <row r="14" spans="1:84">
      <c r="A14" s="48" t="str">
        <f>IF(ISBLANK('Cadastro de Empregados'!C43),"",'Cadastro de Empregados'!$L$16)</f>
        <v/>
      </c>
      <c r="B14" s="49" t="str">
        <f>IF(ISBLANK('Cadastro de Empregados'!C43),"",'Cadastro de Empregados'!$L$15)</f>
        <v/>
      </c>
      <c r="C14" s="49" t="str">
        <f>IF(ISBLANK('Cadastro de Empregados'!C43),"",'Cadastro de Empregados'!$C$21)</f>
        <v/>
      </c>
      <c r="D14" s="50" t="str">
        <f>IF(ISBLANK('Cadastro de Empregados'!C43),"",'Cadastro de Empregados'!$C$16)</f>
        <v/>
      </c>
      <c r="E14" s="51" t="str">
        <f>IF(ISBLANK('Cadastro de Empregados'!C43),"",'Cadastro de Empregados'!$C$15)</f>
        <v/>
      </c>
      <c r="F14" s="52" t="str">
        <f>IF(ISBLANK('Cadastro de Empregados'!C43),"",'Cadastro de Empregados'!B43)</f>
        <v/>
      </c>
      <c r="G14" s="53" t="str">
        <f>IF(ISBLANK('Cadastro de Empregados'!C43),"",'Cadastro de Empregados'!C43)</f>
        <v/>
      </c>
      <c r="H14" s="53" t="str">
        <f>IF(ISBLANK('Cadastro de Empregados'!C43),"",'Cadastro de Empregados'!E43)</f>
        <v/>
      </c>
      <c r="I14" s="61" t="str">
        <f>IF(ISBLANK('Cadastro de Empregados'!C43),"",'Cadastro de Empregados'!G43)</f>
        <v/>
      </c>
      <c r="J14" s="49" t="str">
        <f>IF(ISBLANK('Cadastro de Empregados'!C43),"",'Cadastro de Empregados'!$C$22)</f>
        <v/>
      </c>
      <c r="K14" s="62" t="str">
        <f>IF(ISBLANK('Cadastro de Empregados'!C43),"",'Cadastro de Empregados'!H43)</f>
        <v/>
      </c>
      <c r="L14" s="62" t="str">
        <f>IF(ISBLANK('Cadastro de Empregados'!C43),"",'Cadastro de Empregados'!K43)</f>
        <v/>
      </c>
      <c r="M14" s="59" t="str">
        <f>IF(ISBLANK('Cadastro de Empregados'!C43),"",'Cadastro de Empregados'!L43)</f>
        <v/>
      </c>
    </row>
    <row r="15" spans="1:84">
      <c r="A15" s="48" t="str">
        <f>IF(ISBLANK('Cadastro de Empregados'!C44),"",'Cadastro de Empregados'!$L$16)</f>
        <v/>
      </c>
      <c r="B15" s="49" t="str">
        <f>IF(ISBLANK('Cadastro de Empregados'!C44),"",'Cadastro de Empregados'!$L$15)</f>
        <v/>
      </c>
      <c r="C15" s="49" t="str">
        <f>IF(ISBLANK('Cadastro de Empregados'!C44),"",'Cadastro de Empregados'!$C$21)</f>
        <v/>
      </c>
      <c r="D15" s="50" t="str">
        <f>IF(ISBLANK('Cadastro de Empregados'!C44),"",'Cadastro de Empregados'!$C$16)</f>
        <v/>
      </c>
      <c r="E15" s="51" t="str">
        <f>IF(ISBLANK('Cadastro de Empregados'!C44),"",'Cadastro de Empregados'!$C$15)</f>
        <v/>
      </c>
      <c r="F15" s="52" t="str">
        <f>IF(ISBLANK('Cadastro de Empregados'!C44),"",'Cadastro de Empregados'!B44)</f>
        <v/>
      </c>
      <c r="G15" s="53" t="str">
        <f>IF(ISBLANK('Cadastro de Empregados'!C44),"",'Cadastro de Empregados'!C44)</f>
        <v/>
      </c>
      <c r="H15" s="53" t="str">
        <f>IF(ISBLANK('Cadastro de Empregados'!C44),"",'Cadastro de Empregados'!E44)</f>
        <v/>
      </c>
      <c r="I15" s="61" t="str">
        <f>IF(ISBLANK('Cadastro de Empregados'!C44),"",'Cadastro de Empregados'!G44)</f>
        <v/>
      </c>
      <c r="J15" s="49" t="str">
        <f>IF(ISBLANK('Cadastro de Empregados'!C44),"",'Cadastro de Empregados'!$C$22)</f>
        <v/>
      </c>
      <c r="K15" s="62" t="str">
        <f>IF(ISBLANK('Cadastro de Empregados'!C44),"",'Cadastro de Empregados'!H44)</f>
        <v/>
      </c>
      <c r="L15" s="62" t="str">
        <f>IF(ISBLANK('Cadastro de Empregados'!C44),"",'Cadastro de Empregados'!K44)</f>
        <v/>
      </c>
      <c r="M15" s="59" t="str">
        <f>IF(ISBLANK('Cadastro de Empregados'!C44),"",'Cadastro de Empregados'!L44)</f>
        <v/>
      </c>
    </row>
    <row r="16" spans="1:84">
      <c r="A16" s="48" t="str">
        <f>IF(ISBLANK('Cadastro de Empregados'!C45),"",'Cadastro de Empregados'!$L$16)</f>
        <v/>
      </c>
      <c r="B16" s="49" t="str">
        <f>IF(ISBLANK('Cadastro de Empregados'!C45),"",'Cadastro de Empregados'!$L$15)</f>
        <v/>
      </c>
      <c r="C16" s="49" t="str">
        <f>IF(ISBLANK('Cadastro de Empregados'!C45),"",'Cadastro de Empregados'!$C$21)</f>
        <v/>
      </c>
      <c r="D16" s="50" t="str">
        <f>IF(ISBLANK('Cadastro de Empregados'!C45),"",'Cadastro de Empregados'!$C$16)</f>
        <v/>
      </c>
      <c r="E16" s="51" t="str">
        <f>IF(ISBLANK('Cadastro de Empregados'!C45),"",'Cadastro de Empregados'!$C$15)</f>
        <v/>
      </c>
      <c r="F16" s="52" t="str">
        <f>IF(ISBLANK('Cadastro de Empregados'!C45),"",'Cadastro de Empregados'!B45)</f>
        <v/>
      </c>
      <c r="G16" s="53" t="str">
        <f>IF(ISBLANK('Cadastro de Empregados'!C45),"",'Cadastro de Empregados'!C45)</f>
        <v/>
      </c>
      <c r="H16" s="53" t="str">
        <f>IF(ISBLANK('Cadastro de Empregados'!C45),"",'Cadastro de Empregados'!E45)</f>
        <v/>
      </c>
      <c r="I16" s="61" t="str">
        <f>IF(ISBLANK('Cadastro de Empregados'!C45),"",'Cadastro de Empregados'!G45)</f>
        <v/>
      </c>
      <c r="J16" s="49" t="str">
        <f>IF(ISBLANK('Cadastro de Empregados'!C45),"",'Cadastro de Empregados'!$C$22)</f>
        <v/>
      </c>
      <c r="K16" s="62" t="str">
        <f>IF(ISBLANK('Cadastro de Empregados'!C45),"",'Cadastro de Empregados'!H45)</f>
        <v/>
      </c>
      <c r="L16" s="62" t="str">
        <f>IF(ISBLANK('Cadastro de Empregados'!C45),"",'Cadastro de Empregados'!K45)</f>
        <v/>
      </c>
      <c r="M16" s="59" t="str">
        <f>IF(ISBLANK('Cadastro de Empregados'!C45),"",'Cadastro de Empregados'!L45)</f>
        <v/>
      </c>
    </row>
    <row r="17" spans="1:13">
      <c r="A17" s="48" t="str">
        <f>IF(ISBLANK('Cadastro de Empregados'!C46),"",'Cadastro de Empregados'!$L$16)</f>
        <v/>
      </c>
      <c r="B17" s="49" t="str">
        <f>IF(ISBLANK('Cadastro de Empregados'!C46),"",'Cadastro de Empregados'!$L$15)</f>
        <v/>
      </c>
      <c r="C17" s="49" t="str">
        <f>IF(ISBLANK('Cadastro de Empregados'!C46),"",'Cadastro de Empregados'!$C$21)</f>
        <v/>
      </c>
      <c r="D17" s="50" t="str">
        <f>IF(ISBLANK('Cadastro de Empregados'!C46),"",'Cadastro de Empregados'!$C$16)</f>
        <v/>
      </c>
      <c r="E17" s="51" t="str">
        <f>IF(ISBLANK('Cadastro de Empregados'!C46),"",'Cadastro de Empregados'!$C$15)</f>
        <v/>
      </c>
      <c r="F17" s="52" t="str">
        <f>IF(ISBLANK('Cadastro de Empregados'!C46),"",'Cadastro de Empregados'!B46)</f>
        <v/>
      </c>
      <c r="G17" s="53" t="str">
        <f>IF(ISBLANK('Cadastro de Empregados'!C46),"",'Cadastro de Empregados'!C46)</f>
        <v/>
      </c>
      <c r="H17" s="53" t="str">
        <f>IF(ISBLANK('Cadastro de Empregados'!C46),"",'Cadastro de Empregados'!E46)</f>
        <v/>
      </c>
      <c r="I17" s="61" t="str">
        <f>IF(ISBLANK('Cadastro de Empregados'!C46),"",'Cadastro de Empregados'!G46)</f>
        <v/>
      </c>
      <c r="J17" s="49" t="str">
        <f>IF(ISBLANK('Cadastro de Empregados'!C46),"",'Cadastro de Empregados'!$C$22)</f>
        <v/>
      </c>
      <c r="K17" s="62" t="str">
        <f>IF(ISBLANK('Cadastro de Empregados'!C46),"",'Cadastro de Empregados'!H46)</f>
        <v/>
      </c>
      <c r="L17" s="62" t="str">
        <f>IF(ISBLANK('Cadastro de Empregados'!C46),"",'Cadastro de Empregados'!K46)</f>
        <v/>
      </c>
      <c r="M17" s="59" t="str">
        <f>IF(ISBLANK('Cadastro de Empregados'!C46),"",'Cadastro de Empregados'!L46)</f>
        <v/>
      </c>
    </row>
    <row r="18" spans="1:13">
      <c r="A18" s="48" t="str">
        <f>IF(ISBLANK('Cadastro de Empregados'!C47),"",'Cadastro de Empregados'!$L$16)</f>
        <v/>
      </c>
      <c r="B18" s="49" t="str">
        <f>IF(ISBLANK('Cadastro de Empregados'!C47),"",'Cadastro de Empregados'!$L$15)</f>
        <v/>
      </c>
      <c r="C18" s="49" t="str">
        <f>IF(ISBLANK('Cadastro de Empregados'!C47),"",'Cadastro de Empregados'!$C$21)</f>
        <v/>
      </c>
      <c r="D18" s="50" t="str">
        <f>IF(ISBLANK('Cadastro de Empregados'!C47),"",'Cadastro de Empregados'!$C$16)</f>
        <v/>
      </c>
      <c r="E18" s="51" t="str">
        <f>IF(ISBLANK('Cadastro de Empregados'!C47),"",'Cadastro de Empregados'!$C$15)</f>
        <v/>
      </c>
      <c r="F18" s="52" t="str">
        <f>IF(ISBLANK('Cadastro de Empregados'!C47),"",'Cadastro de Empregados'!B47)</f>
        <v/>
      </c>
      <c r="G18" s="53" t="str">
        <f>IF(ISBLANK('Cadastro de Empregados'!C47),"",'Cadastro de Empregados'!C47)</f>
        <v/>
      </c>
      <c r="H18" s="53" t="str">
        <f>IF(ISBLANK('Cadastro de Empregados'!C47),"",'Cadastro de Empregados'!E47)</f>
        <v/>
      </c>
      <c r="I18" s="61" t="str">
        <f>IF(ISBLANK('Cadastro de Empregados'!C47),"",'Cadastro de Empregados'!G47)</f>
        <v/>
      </c>
      <c r="J18" s="49" t="str">
        <f>IF(ISBLANK('Cadastro de Empregados'!C47),"",'Cadastro de Empregados'!$C$22)</f>
        <v/>
      </c>
      <c r="K18" s="62" t="str">
        <f>IF(ISBLANK('Cadastro de Empregados'!C47),"",'Cadastro de Empregados'!H47)</f>
        <v/>
      </c>
      <c r="L18" s="62" t="str">
        <f>IF(ISBLANK('Cadastro de Empregados'!C47),"",'Cadastro de Empregados'!K47)</f>
        <v/>
      </c>
      <c r="M18" s="59" t="str">
        <f>IF(ISBLANK('Cadastro de Empregados'!C47),"",'Cadastro de Empregados'!L47)</f>
        <v/>
      </c>
    </row>
    <row r="19" spans="1:13">
      <c r="A19" s="48" t="str">
        <f>IF(ISBLANK('Cadastro de Empregados'!C48),"",'Cadastro de Empregados'!$L$16)</f>
        <v/>
      </c>
      <c r="B19" s="49" t="str">
        <f>IF(ISBLANK('Cadastro de Empregados'!C48),"",'Cadastro de Empregados'!$L$15)</f>
        <v/>
      </c>
      <c r="C19" s="49" t="str">
        <f>IF(ISBLANK('Cadastro de Empregados'!C48),"",'Cadastro de Empregados'!$C$21)</f>
        <v/>
      </c>
      <c r="D19" s="50" t="str">
        <f>IF(ISBLANK('Cadastro de Empregados'!C48),"",'Cadastro de Empregados'!$C$16)</f>
        <v/>
      </c>
      <c r="E19" s="51" t="str">
        <f>IF(ISBLANK('Cadastro de Empregados'!C48),"",'Cadastro de Empregados'!$C$15)</f>
        <v/>
      </c>
      <c r="F19" s="52" t="str">
        <f>IF(ISBLANK('Cadastro de Empregados'!C48),"",'Cadastro de Empregados'!B48)</f>
        <v/>
      </c>
      <c r="G19" s="53" t="str">
        <f>IF(ISBLANK('Cadastro de Empregados'!C48),"",'Cadastro de Empregados'!C48)</f>
        <v/>
      </c>
      <c r="H19" s="53" t="str">
        <f>IF(ISBLANK('Cadastro de Empregados'!C48),"",'Cadastro de Empregados'!E48)</f>
        <v/>
      </c>
      <c r="I19" s="61" t="str">
        <f>IF(ISBLANK('Cadastro de Empregados'!C48),"",'Cadastro de Empregados'!G48)</f>
        <v/>
      </c>
      <c r="J19" s="49" t="str">
        <f>IF(ISBLANK('Cadastro de Empregados'!C48),"",'Cadastro de Empregados'!$C$22)</f>
        <v/>
      </c>
      <c r="K19" s="62" t="str">
        <f>IF(ISBLANK('Cadastro de Empregados'!C48),"",'Cadastro de Empregados'!H48)</f>
        <v/>
      </c>
      <c r="L19" s="62" t="str">
        <f>IF(ISBLANK('Cadastro de Empregados'!C48),"",'Cadastro de Empregados'!K48)</f>
        <v/>
      </c>
      <c r="M19" s="59" t="str">
        <f>IF(ISBLANK('Cadastro de Empregados'!C48),"",'Cadastro de Empregados'!L48)</f>
        <v/>
      </c>
    </row>
    <row r="20" spans="1:13">
      <c r="A20" s="48" t="str">
        <f>IF(ISBLANK('Cadastro de Empregados'!C49),"",'Cadastro de Empregados'!$L$16)</f>
        <v/>
      </c>
      <c r="B20" s="49" t="str">
        <f>IF(ISBLANK('Cadastro de Empregados'!C49),"",'Cadastro de Empregados'!$L$15)</f>
        <v/>
      </c>
      <c r="C20" s="49" t="str">
        <f>IF(ISBLANK('Cadastro de Empregados'!C49),"",'Cadastro de Empregados'!$C$21)</f>
        <v/>
      </c>
      <c r="D20" s="50" t="str">
        <f>IF(ISBLANK('Cadastro de Empregados'!C49),"",'Cadastro de Empregados'!$C$16)</f>
        <v/>
      </c>
      <c r="E20" s="51" t="str">
        <f>IF(ISBLANK('Cadastro de Empregados'!C49),"",'Cadastro de Empregados'!$C$15)</f>
        <v/>
      </c>
      <c r="F20" s="52" t="str">
        <f>IF(ISBLANK('Cadastro de Empregados'!C49),"",'Cadastro de Empregados'!B49)</f>
        <v/>
      </c>
      <c r="G20" s="53" t="str">
        <f>IF(ISBLANK('Cadastro de Empregados'!C49),"",'Cadastro de Empregados'!C49)</f>
        <v/>
      </c>
      <c r="H20" s="53" t="str">
        <f>IF(ISBLANK('Cadastro de Empregados'!C49),"",'Cadastro de Empregados'!E49)</f>
        <v/>
      </c>
      <c r="I20" s="61" t="str">
        <f>IF(ISBLANK('Cadastro de Empregados'!C49),"",'Cadastro de Empregados'!G49)</f>
        <v/>
      </c>
      <c r="J20" s="49" t="str">
        <f>IF(ISBLANK('Cadastro de Empregados'!C49),"",'Cadastro de Empregados'!$C$22)</f>
        <v/>
      </c>
      <c r="K20" s="62" t="str">
        <f>IF(ISBLANK('Cadastro de Empregados'!C49),"",'Cadastro de Empregados'!H49)</f>
        <v/>
      </c>
      <c r="L20" s="62" t="str">
        <f>IF(ISBLANK('Cadastro de Empregados'!C49),"",'Cadastro de Empregados'!K49)</f>
        <v/>
      </c>
      <c r="M20" s="59" t="str">
        <f>IF(ISBLANK('Cadastro de Empregados'!C49),"",'Cadastro de Empregados'!L49)</f>
        <v/>
      </c>
    </row>
    <row r="21" spans="1:13">
      <c r="A21" s="48" t="str">
        <f>IF(ISBLANK('Cadastro de Empregados'!C50),"",'Cadastro de Empregados'!$L$16)</f>
        <v/>
      </c>
      <c r="B21" s="49" t="str">
        <f>IF(ISBLANK('Cadastro de Empregados'!C50),"",'Cadastro de Empregados'!$L$15)</f>
        <v/>
      </c>
      <c r="C21" s="49" t="str">
        <f>IF(ISBLANK('Cadastro de Empregados'!C50),"",'Cadastro de Empregados'!$C$21)</f>
        <v/>
      </c>
      <c r="D21" s="50" t="str">
        <f>IF(ISBLANK('Cadastro de Empregados'!C50),"",'Cadastro de Empregados'!$C$16)</f>
        <v/>
      </c>
      <c r="E21" s="51" t="str">
        <f>IF(ISBLANK('Cadastro de Empregados'!C50),"",'Cadastro de Empregados'!$C$15)</f>
        <v/>
      </c>
      <c r="F21" s="52" t="str">
        <f>IF(ISBLANK('Cadastro de Empregados'!C50),"",'Cadastro de Empregados'!B50)</f>
        <v/>
      </c>
      <c r="G21" s="53" t="str">
        <f>IF(ISBLANK('Cadastro de Empregados'!C50),"",'Cadastro de Empregados'!C50)</f>
        <v/>
      </c>
      <c r="H21" s="53" t="str">
        <f>IF(ISBLANK('Cadastro de Empregados'!C50),"",'Cadastro de Empregados'!E50)</f>
        <v/>
      </c>
      <c r="I21" s="61" t="str">
        <f>IF(ISBLANK('Cadastro de Empregados'!C50),"",'Cadastro de Empregados'!G50)</f>
        <v/>
      </c>
      <c r="J21" s="49" t="str">
        <f>IF(ISBLANK('Cadastro de Empregados'!C50),"",'Cadastro de Empregados'!$C$22)</f>
        <v/>
      </c>
      <c r="K21" s="62" t="str">
        <f>IF(ISBLANK('Cadastro de Empregados'!C50),"",'Cadastro de Empregados'!H50)</f>
        <v/>
      </c>
      <c r="L21" s="62" t="str">
        <f>IF(ISBLANK('Cadastro de Empregados'!C50),"",'Cadastro de Empregados'!K50)</f>
        <v/>
      </c>
      <c r="M21" s="59" t="str">
        <f>IF(ISBLANK('Cadastro de Empregados'!C50),"",'Cadastro de Empregados'!L50)</f>
        <v/>
      </c>
    </row>
    <row r="22" spans="1:13">
      <c r="A22" s="48" t="str">
        <f>IF(ISBLANK('Cadastro de Empregados'!C51),"",'Cadastro de Empregados'!$L$16)</f>
        <v/>
      </c>
      <c r="B22" s="49" t="str">
        <f>IF(ISBLANK('Cadastro de Empregados'!C51),"",'Cadastro de Empregados'!$L$15)</f>
        <v/>
      </c>
      <c r="C22" s="49" t="str">
        <f>IF(ISBLANK('Cadastro de Empregados'!C51),"",'Cadastro de Empregados'!$C$21)</f>
        <v/>
      </c>
      <c r="D22" s="50" t="str">
        <f>IF(ISBLANK('Cadastro de Empregados'!C51),"",'Cadastro de Empregados'!$C$16)</f>
        <v/>
      </c>
      <c r="E22" s="51" t="str">
        <f>IF(ISBLANK('Cadastro de Empregados'!C51),"",'Cadastro de Empregados'!$C$15)</f>
        <v/>
      </c>
      <c r="F22" s="52" t="str">
        <f>IF(ISBLANK('Cadastro de Empregados'!C51),"",'Cadastro de Empregados'!B51)</f>
        <v/>
      </c>
      <c r="G22" s="53" t="str">
        <f>IF(ISBLANK('Cadastro de Empregados'!C51),"",'Cadastro de Empregados'!C51)</f>
        <v/>
      </c>
      <c r="H22" s="53" t="str">
        <f>IF(ISBLANK('Cadastro de Empregados'!C51),"",'Cadastro de Empregados'!E51)</f>
        <v/>
      </c>
      <c r="I22" s="61" t="str">
        <f>IF(ISBLANK('Cadastro de Empregados'!C51),"",'Cadastro de Empregados'!G51)</f>
        <v/>
      </c>
      <c r="J22" s="49" t="str">
        <f>IF(ISBLANK('Cadastro de Empregados'!C51),"",'Cadastro de Empregados'!$C$22)</f>
        <v/>
      </c>
      <c r="K22" s="62" t="str">
        <f>IF(ISBLANK('Cadastro de Empregados'!C51),"",'Cadastro de Empregados'!H51)</f>
        <v/>
      </c>
      <c r="L22" s="62" t="str">
        <f>IF(ISBLANK('Cadastro de Empregados'!C51),"",'Cadastro de Empregados'!K51)</f>
        <v/>
      </c>
      <c r="M22" s="59" t="str">
        <f>IF(ISBLANK('Cadastro de Empregados'!C51),"",'Cadastro de Empregados'!L51)</f>
        <v/>
      </c>
    </row>
    <row r="23" spans="1:13">
      <c r="A23" s="48" t="str">
        <f>IF(ISBLANK('Cadastro de Empregados'!C52),"",'Cadastro de Empregados'!$L$16)</f>
        <v/>
      </c>
      <c r="B23" s="49" t="str">
        <f>IF(ISBLANK('Cadastro de Empregados'!C52),"",'Cadastro de Empregados'!$L$15)</f>
        <v/>
      </c>
      <c r="C23" s="49" t="str">
        <f>IF(ISBLANK('Cadastro de Empregados'!C52),"",'Cadastro de Empregados'!$C$21)</f>
        <v/>
      </c>
      <c r="D23" s="50" t="str">
        <f>IF(ISBLANK('Cadastro de Empregados'!C52),"",'Cadastro de Empregados'!$C$16)</f>
        <v/>
      </c>
      <c r="E23" s="51" t="str">
        <f>IF(ISBLANK('Cadastro de Empregados'!C52),"",'Cadastro de Empregados'!$C$15)</f>
        <v/>
      </c>
      <c r="F23" s="52" t="str">
        <f>IF(ISBLANK('Cadastro de Empregados'!C52),"",'Cadastro de Empregados'!B52)</f>
        <v/>
      </c>
      <c r="G23" s="53" t="str">
        <f>IF(ISBLANK('Cadastro de Empregados'!C52),"",'Cadastro de Empregados'!C52)</f>
        <v/>
      </c>
      <c r="H23" s="53" t="str">
        <f>IF(ISBLANK('Cadastro de Empregados'!C52),"",'Cadastro de Empregados'!E52)</f>
        <v/>
      </c>
      <c r="I23" s="61" t="str">
        <f>IF(ISBLANK('Cadastro de Empregados'!C52),"",'Cadastro de Empregados'!G52)</f>
        <v/>
      </c>
      <c r="J23" s="49" t="str">
        <f>IF(ISBLANK('Cadastro de Empregados'!C52),"",'Cadastro de Empregados'!$C$22)</f>
        <v/>
      </c>
      <c r="K23" s="62" t="str">
        <f>IF(ISBLANK('Cadastro de Empregados'!C52),"",'Cadastro de Empregados'!H52)</f>
        <v/>
      </c>
      <c r="L23" s="62" t="str">
        <f>IF(ISBLANK('Cadastro de Empregados'!C52),"",'Cadastro de Empregados'!K52)</f>
        <v/>
      </c>
      <c r="M23" s="59" t="str">
        <f>IF(ISBLANK('Cadastro de Empregados'!C52),"",'Cadastro de Empregados'!L52)</f>
        <v/>
      </c>
    </row>
    <row r="24" spans="1:13">
      <c r="A24" s="48" t="str">
        <f>IF(ISBLANK('Cadastro de Empregados'!C53),"",'Cadastro de Empregados'!$L$16)</f>
        <v/>
      </c>
      <c r="B24" s="49" t="str">
        <f>IF(ISBLANK('Cadastro de Empregados'!C53),"",'Cadastro de Empregados'!$L$15)</f>
        <v/>
      </c>
      <c r="C24" s="49" t="str">
        <f>IF(ISBLANK('Cadastro de Empregados'!C53),"",'Cadastro de Empregados'!$C$21)</f>
        <v/>
      </c>
      <c r="D24" s="50" t="str">
        <f>IF(ISBLANK('Cadastro de Empregados'!C53),"",'Cadastro de Empregados'!$C$16)</f>
        <v/>
      </c>
      <c r="E24" s="51" t="str">
        <f>IF(ISBLANK('Cadastro de Empregados'!C53),"",'Cadastro de Empregados'!$C$15)</f>
        <v/>
      </c>
      <c r="F24" s="52" t="str">
        <f>IF(ISBLANK('Cadastro de Empregados'!C53),"",'Cadastro de Empregados'!B53)</f>
        <v/>
      </c>
      <c r="G24" s="53" t="str">
        <f>IF(ISBLANK('Cadastro de Empregados'!C53),"",'Cadastro de Empregados'!C53)</f>
        <v/>
      </c>
      <c r="H24" s="53" t="str">
        <f>IF(ISBLANK('Cadastro de Empregados'!C53),"",'Cadastro de Empregados'!E53)</f>
        <v/>
      </c>
      <c r="I24" s="61" t="str">
        <f>IF(ISBLANK('Cadastro de Empregados'!C53),"",'Cadastro de Empregados'!G53)</f>
        <v/>
      </c>
      <c r="J24" s="49" t="str">
        <f>IF(ISBLANK('Cadastro de Empregados'!C53),"",'Cadastro de Empregados'!$C$22)</f>
        <v/>
      </c>
      <c r="K24" s="62" t="str">
        <f>IF(ISBLANK('Cadastro de Empregados'!C53),"",'Cadastro de Empregados'!H53)</f>
        <v/>
      </c>
      <c r="L24" s="62" t="str">
        <f>IF(ISBLANK('Cadastro de Empregados'!C53),"",'Cadastro de Empregados'!K53)</f>
        <v/>
      </c>
      <c r="M24" s="59" t="str">
        <f>IF(ISBLANK('Cadastro de Empregados'!C53),"",'Cadastro de Empregados'!L53)</f>
        <v/>
      </c>
    </row>
    <row r="25" spans="1:13">
      <c r="A25" s="48" t="str">
        <f>IF(ISBLANK('Cadastro de Empregados'!C54),"",'Cadastro de Empregados'!$L$16)</f>
        <v/>
      </c>
      <c r="B25" s="49" t="str">
        <f>IF(ISBLANK('Cadastro de Empregados'!C54),"",'Cadastro de Empregados'!$L$15)</f>
        <v/>
      </c>
      <c r="C25" s="49" t="str">
        <f>IF(ISBLANK('Cadastro de Empregados'!C54),"",'Cadastro de Empregados'!$C$21)</f>
        <v/>
      </c>
      <c r="D25" s="50" t="str">
        <f>IF(ISBLANK('Cadastro de Empregados'!C54),"",'Cadastro de Empregados'!$C$16)</f>
        <v/>
      </c>
      <c r="E25" s="51" t="str">
        <f>IF(ISBLANK('Cadastro de Empregados'!C54),"",'Cadastro de Empregados'!$C$15)</f>
        <v/>
      </c>
      <c r="F25" s="52" t="str">
        <f>IF(ISBLANK('Cadastro de Empregados'!C54),"",'Cadastro de Empregados'!B54)</f>
        <v/>
      </c>
      <c r="G25" s="53" t="str">
        <f>IF(ISBLANK('Cadastro de Empregados'!C54),"",'Cadastro de Empregados'!C54)</f>
        <v/>
      </c>
      <c r="H25" s="53" t="str">
        <f>IF(ISBLANK('Cadastro de Empregados'!C54),"",'Cadastro de Empregados'!E54)</f>
        <v/>
      </c>
      <c r="I25" s="61" t="str">
        <f>IF(ISBLANK('Cadastro de Empregados'!C54),"",'Cadastro de Empregados'!G54)</f>
        <v/>
      </c>
      <c r="J25" s="49" t="str">
        <f>IF(ISBLANK('Cadastro de Empregados'!C54),"",'Cadastro de Empregados'!$C$22)</f>
        <v/>
      </c>
      <c r="K25" s="62" t="str">
        <f>IF(ISBLANK('Cadastro de Empregados'!C54),"",'Cadastro de Empregados'!H54)</f>
        <v/>
      </c>
      <c r="L25" s="62" t="str">
        <f>IF(ISBLANK('Cadastro de Empregados'!C54),"",'Cadastro de Empregados'!K54)</f>
        <v/>
      </c>
      <c r="M25" s="59" t="str">
        <f>IF(ISBLANK('Cadastro de Empregados'!C54),"",'Cadastro de Empregados'!L54)</f>
        <v/>
      </c>
    </row>
    <row r="26" spans="1:13">
      <c r="A26" s="48" t="str">
        <f>IF(ISBLANK('Cadastro de Empregados'!C55),"",'Cadastro de Empregados'!$L$16)</f>
        <v/>
      </c>
      <c r="B26" s="49" t="str">
        <f>IF(ISBLANK('Cadastro de Empregados'!C55),"",'Cadastro de Empregados'!$L$15)</f>
        <v/>
      </c>
      <c r="C26" s="49" t="str">
        <f>IF(ISBLANK('Cadastro de Empregados'!C55),"",'Cadastro de Empregados'!$C$21)</f>
        <v/>
      </c>
      <c r="D26" s="50" t="str">
        <f>IF(ISBLANK('Cadastro de Empregados'!C55),"",'Cadastro de Empregados'!$C$16)</f>
        <v/>
      </c>
      <c r="E26" s="51" t="str">
        <f>IF(ISBLANK('Cadastro de Empregados'!C55),"",'Cadastro de Empregados'!$C$15)</f>
        <v/>
      </c>
      <c r="F26" s="52" t="str">
        <f>IF(ISBLANK('Cadastro de Empregados'!C55),"",'Cadastro de Empregados'!B55)</f>
        <v/>
      </c>
      <c r="G26" s="53" t="str">
        <f>IF(ISBLANK('Cadastro de Empregados'!C55),"",'Cadastro de Empregados'!C55)</f>
        <v/>
      </c>
      <c r="H26" s="53" t="str">
        <f>IF(ISBLANK('Cadastro de Empregados'!C55),"",'Cadastro de Empregados'!E55)</f>
        <v/>
      </c>
      <c r="I26" s="61" t="str">
        <f>IF(ISBLANK('Cadastro de Empregados'!C55),"",'Cadastro de Empregados'!G55)</f>
        <v/>
      </c>
      <c r="J26" s="49" t="str">
        <f>IF(ISBLANK('Cadastro de Empregados'!C55),"",'Cadastro de Empregados'!$C$22)</f>
        <v/>
      </c>
      <c r="K26" s="62" t="str">
        <f>IF(ISBLANK('Cadastro de Empregados'!C55),"",'Cadastro de Empregados'!H55)</f>
        <v/>
      </c>
      <c r="L26" s="62" t="str">
        <f>IF(ISBLANK('Cadastro de Empregados'!C55),"",'Cadastro de Empregados'!K55)</f>
        <v/>
      </c>
      <c r="M26" s="59" t="str">
        <f>IF(ISBLANK('Cadastro de Empregados'!C55),"",'Cadastro de Empregados'!L55)</f>
        <v/>
      </c>
    </row>
    <row r="27" spans="1:13">
      <c r="A27" s="48" t="str">
        <f>IF(ISBLANK('Cadastro de Empregados'!C56),"",'Cadastro de Empregados'!$L$16)</f>
        <v/>
      </c>
      <c r="B27" s="49" t="str">
        <f>IF(ISBLANK('Cadastro de Empregados'!C56),"",'Cadastro de Empregados'!$L$15)</f>
        <v/>
      </c>
      <c r="C27" s="49" t="str">
        <f>IF(ISBLANK('Cadastro de Empregados'!C56),"",'Cadastro de Empregados'!$C$21)</f>
        <v/>
      </c>
      <c r="D27" s="50" t="str">
        <f>IF(ISBLANK('Cadastro de Empregados'!C56),"",'Cadastro de Empregados'!$C$16)</f>
        <v/>
      </c>
      <c r="E27" s="51" t="str">
        <f>IF(ISBLANK('Cadastro de Empregados'!C56),"",'Cadastro de Empregados'!$C$15)</f>
        <v/>
      </c>
      <c r="F27" s="52" t="str">
        <f>IF(ISBLANK('Cadastro de Empregados'!C56),"",'Cadastro de Empregados'!B56)</f>
        <v/>
      </c>
      <c r="G27" s="53" t="str">
        <f>IF(ISBLANK('Cadastro de Empregados'!C56),"",'Cadastro de Empregados'!C56)</f>
        <v/>
      </c>
      <c r="H27" s="53" t="str">
        <f>IF(ISBLANK('Cadastro de Empregados'!C56),"",'Cadastro de Empregados'!E56)</f>
        <v/>
      </c>
      <c r="I27" s="61" t="str">
        <f>IF(ISBLANK('Cadastro de Empregados'!C56),"",'Cadastro de Empregados'!G56)</f>
        <v/>
      </c>
      <c r="J27" s="49" t="str">
        <f>IF(ISBLANK('Cadastro de Empregados'!C56),"",'Cadastro de Empregados'!$C$22)</f>
        <v/>
      </c>
      <c r="K27" s="62" t="str">
        <f>IF(ISBLANK('Cadastro de Empregados'!C56),"",'Cadastro de Empregados'!H56)</f>
        <v/>
      </c>
      <c r="L27" s="62" t="str">
        <f>IF(ISBLANK('Cadastro de Empregados'!C56),"",'Cadastro de Empregados'!K56)</f>
        <v/>
      </c>
      <c r="M27" s="59" t="str">
        <f>IF(ISBLANK('Cadastro de Empregados'!C56),"",'Cadastro de Empregados'!L56)</f>
        <v/>
      </c>
    </row>
    <row r="28" spans="1:13">
      <c r="A28" s="48" t="str">
        <f>IF(ISBLANK('Cadastro de Empregados'!C57),"",'Cadastro de Empregados'!$L$16)</f>
        <v/>
      </c>
      <c r="B28" s="49" t="str">
        <f>IF(ISBLANK('Cadastro de Empregados'!C57),"",'Cadastro de Empregados'!$L$15)</f>
        <v/>
      </c>
      <c r="C28" s="49" t="str">
        <f>IF(ISBLANK('Cadastro de Empregados'!C57),"",'Cadastro de Empregados'!$C$21)</f>
        <v/>
      </c>
      <c r="D28" s="50" t="str">
        <f>IF(ISBLANK('Cadastro de Empregados'!C57),"",'Cadastro de Empregados'!$C$16)</f>
        <v/>
      </c>
      <c r="E28" s="51" t="str">
        <f>IF(ISBLANK('Cadastro de Empregados'!C57),"",'Cadastro de Empregados'!$C$15)</f>
        <v/>
      </c>
      <c r="F28" s="52" t="str">
        <f>IF(ISBLANK('Cadastro de Empregados'!C57),"",'Cadastro de Empregados'!B57)</f>
        <v/>
      </c>
      <c r="G28" s="53" t="str">
        <f>IF(ISBLANK('Cadastro de Empregados'!C57),"",'Cadastro de Empregados'!C57)</f>
        <v/>
      </c>
      <c r="H28" s="53" t="str">
        <f>IF(ISBLANK('Cadastro de Empregados'!C57),"",'Cadastro de Empregados'!E57)</f>
        <v/>
      </c>
      <c r="I28" s="61" t="str">
        <f>IF(ISBLANK('Cadastro de Empregados'!C57),"",'Cadastro de Empregados'!G57)</f>
        <v/>
      </c>
      <c r="J28" s="49" t="str">
        <f>IF(ISBLANK('Cadastro de Empregados'!C57),"",'Cadastro de Empregados'!$C$22)</f>
        <v/>
      </c>
      <c r="K28" s="62" t="str">
        <f>IF(ISBLANK('Cadastro de Empregados'!C57),"",'Cadastro de Empregados'!H57)</f>
        <v/>
      </c>
      <c r="L28" s="62" t="str">
        <f>IF(ISBLANK('Cadastro de Empregados'!C57),"",'Cadastro de Empregados'!K57)</f>
        <v/>
      </c>
      <c r="M28" s="59" t="str">
        <f>IF(ISBLANK('Cadastro de Empregados'!C57),"",'Cadastro de Empregados'!L57)</f>
        <v/>
      </c>
    </row>
    <row r="29" spans="1:13">
      <c r="A29" s="48" t="str">
        <f>IF(ISBLANK('Cadastro de Empregados'!C58),"",'Cadastro de Empregados'!$L$16)</f>
        <v/>
      </c>
      <c r="B29" s="49" t="str">
        <f>IF(ISBLANK('Cadastro de Empregados'!C58),"",'Cadastro de Empregados'!$L$15)</f>
        <v/>
      </c>
      <c r="C29" s="49" t="str">
        <f>IF(ISBLANK('Cadastro de Empregados'!C58),"",'Cadastro de Empregados'!$C$21)</f>
        <v/>
      </c>
      <c r="D29" s="50" t="str">
        <f>IF(ISBLANK('Cadastro de Empregados'!C58),"",'Cadastro de Empregados'!$C$16)</f>
        <v/>
      </c>
      <c r="E29" s="51" t="str">
        <f>IF(ISBLANK('Cadastro de Empregados'!C58),"",'Cadastro de Empregados'!$C$15)</f>
        <v/>
      </c>
      <c r="F29" s="52" t="str">
        <f>IF(ISBLANK('Cadastro de Empregados'!C58),"",'Cadastro de Empregados'!B58)</f>
        <v/>
      </c>
      <c r="G29" s="53" t="str">
        <f>IF(ISBLANK('Cadastro de Empregados'!C58),"",'Cadastro de Empregados'!C58)</f>
        <v/>
      </c>
      <c r="H29" s="53" t="str">
        <f>IF(ISBLANK('Cadastro de Empregados'!C58),"",'Cadastro de Empregados'!E58)</f>
        <v/>
      </c>
      <c r="I29" s="61" t="str">
        <f>IF(ISBLANK('Cadastro de Empregados'!C58),"",'Cadastro de Empregados'!G58)</f>
        <v/>
      </c>
      <c r="J29" s="49" t="str">
        <f>IF(ISBLANK('Cadastro de Empregados'!C58),"",'Cadastro de Empregados'!$C$22)</f>
        <v/>
      </c>
      <c r="K29" s="62" t="str">
        <f>IF(ISBLANK('Cadastro de Empregados'!C58),"",'Cadastro de Empregados'!H58)</f>
        <v/>
      </c>
      <c r="L29" s="62" t="str">
        <f>IF(ISBLANK('Cadastro de Empregados'!C58),"",'Cadastro de Empregados'!K58)</f>
        <v/>
      </c>
      <c r="M29" s="59" t="str">
        <f>IF(ISBLANK('Cadastro de Empregados'!C58),"",'Cadastro de Empregados'!L58)</f>
        <v/>
      </c>
    </row>
    <row r="30" spans="1:13">
      <c r="A30" s="48" t="str">
        <f>IF(ISBLANK('Cadastro de Empregados'!C59),"",'Cadastro de Empregados'!$L$16)</f>
        <v/>
      </c>
      <c r="B30" s="49" t="str">
        <f>IF(ISBLANK('Cadastro de Empregados'!C59),"",'Cadastro de Empregados'!$L$15)</f>
        <v/>
      </c>
      <c r="C30" s="49" t="str">
        <f>IF(ISBLANK('Cadastro de Empregados'!C59),"",'Cadastro de Empregados'!$C$21)</f>
        <v/>
      </c>
      <c r="D30" s="50" t="str">
        <f>IF(ISBLANK('Cadastro de Empregados'!C59),"",'Cadastro de Empregados'!$C$16)</f>
        <v/>
      </c>
      <c r="E30" s="51" t="str">
        <f>IF(ISBLANK('Cadastro de Empregados'!C59),"",'Cadastro de Empregados'!$C$15)</f>
        <v/>
      </c>
      <c r="F30" s="52" t="str">
        <f>IF(ISBLANK('Cadastro de Empregados'!C59),"",'Cadastro de Empregados'!B59)</f>
        <v/>
      </c>
      <c r="G30" s="53" t="str">
        <f>IF(ISBLANK('Cadastro de Empregados'!C59),"",'Cadastro de Empregados'!C59)</f>
        <v/>
      </c>
      <c r="H30" s="53" t="str">
        <f>IF(ISBLANK('Cadastro de Empregados'!C59),"",'Cadastro de Empregados'!E59)</f>
        <v/>
      </c>
      <c r="I30" s="61" t="str">
        <f>IF(ISBLANK('Cadastro de Empregados'!C59),"",'Cadastro de Empregados'!G59)</f>
        <v/>
      </c>
      <c r="J30" s="49" t="str">
        <f>IF(ISBLANK('Cadastro de Empregados'!C59),"",'Cadastro de Empregados'!$C$22)</f>
        <v/>
      </c>
      <c r="K30" s="62" t="str">
        <f>IF(ISBLANK('Cadastro de Empregados'!C59),"",'Cadastro de Empregados'!H59)</f>
        <v/>
      </c>
      <c r="L30" s="62" t="str">
        <f>IF(ISBLANK('Cadastro de Empregados'!C59),"",'Cadastro de Empregados'!K59)</f>
        <v/>
      </c>
      <c r="M30" s="59" t="str">
        <f>IF(ISBLANK('Cadastro de Empregados'!C59),"",'Cadastro de Empregados'!L59)</f>
        <v/>
      </c>
    </row>
    <row r="31" spans="1:13">
      <c r="A31" s="48" t="str">
        <f>IF(ISBLANK('Cadastro de Empregados'!C60),"",'Cadastro de Empregados'!$L$16)</f>
        <v/>
      </c>
      <c r="B31" s="49" t="str">
        <f>IF(ISBLANK('Cadastro de Empregados'!C60),"",'Cadastro de Empregados'!$L$15)</f>
        <v/>
      </c>
      <c r="C31" s="49" t="str">
        <f>IF(ISBLANK('Cadastro de Empregados'!C60),"",'Cadastro de Empregados'!$C$21)</f>
        <v/>
      </c>
      <c r="D31" s="50" t="str">
        <f>IF(ISBLANK('Cadastro de Empregados'!C60),"",'Cadastro de Empregados'!$C$16)</f>
        <v/>
      </c>
      <c r="E31" s="51" t="str">
        <f>IF(ISBLANK('Cadastro de Empregados'!C60),"",'Cadastro de Empregados'!$C$15)</f>
        <v/>
      </c>
      <c r="F31" s="52" t="str">
        <f>IF(ISBLANK('Cadastro de Empregados'!C60),"",'Cadastro de Empregados'!B60)</f>
        <v/>
      </c>
      <c r="G31" s="53" t="str">
        <f>IF(ISBLANK('Cadastro de Empregados'!C60),"",'Cadastro de Empregados'!C60)</f>
        <v/>
      </c>
      <c r="H31" s="53" t="str">
        <f>IF(ISBLANK('Cadastro de Empregados'!C60),"",'Cadastro de Empregados'!E60)</f>
        <v/>
      </c>
      <c r="I31" s="61" t="str">
        <f>IF(ISBLANK('Cadastro de Empregados'!C60),"",'Cadastro de Empregados'!G60)</f>
        <v/>
      </c>
      <c r="J31" s="49" t="str">
        <f>IF(ISBLANK('Cadastro de Empregados'!C60),"",'Cadastro de Empregados'!$C$22)</f>
        <v/>
      </c>
      <c r="K31" s="62" t="str">
        <f>IF(ISBLANK('Cadastro de Empregados'!C60),"",'Cadastro de Empregados'!H60)</f>
        <v/>
      </c>
      <c r="L31" s="62" t="str">
        <f>IF(ISBLANK('Cadastro de Empregados'!C60),"",'Cadastro de Empregados'!K60)</f>
        <v/>
      </c>
      <c r="M31" s="59" t="str">
        <f>IF(ISBLANK('Cadastro de Empregados'!C60),"",'Cadastro de Empregados'!L60)</f>
        <v/>
      </c>
    </row>
    <row r="32" spans="1:13">
      <c r="A32" s="48" t="str">
        <f>IF(ISBLANK('Cadastro de Empregados'!C61),"",'Cadastro de Empregados'!$L$16)</f>
        <v/>
      </c>
      <c r="B32" s="49" t="str">
        <f>IF(ISBLANK('Cadastro de Empregados'!C61),"",'Cadastro de Empregados'!$L$15)</f>
        <v/>
      </c>
      <c r="C32" s="49" t="str">
        <f>IF(ISBLANK('Cadastro de Empregados'!C61),"",'Cadastro de Empregados'!$C$21)</f>
        <v/>
      </c>
      <c r="D32" s="50" t="str">
        <f>IF(ISBLANK('Cadastro de Empregados'!C61),"",'Cadastro de Empregados'!$C$16)</f>
        <v/>
      </c>
      <c r="E32" s="51" t="str">
        <f>IF(ISBLANK('Cadastro de Empregados'!C61),"",'Cadastro de Empregados'!$C$15)</f>
        <v/>
      </c>
      <c r="F32" s="52" t="str">
        <f>IF(ISBLANK('Cadastro de Empregados'!C61),"",'Cadastro de Empregados'!B61)</f>
        <v/>
      </c>
      <c r="G32" s="53" t="str">
        <f>IF(ISBLANK('Cadastro de Empregados'!C61),"",'Cadastro de Empregados'!C61)</f>
        <v/>
      </c>
      <c r="H32" s="53" t="str">
        <f>IF(ISBLANK('Cadastro de Empregados'!C61),"",'Cadastro de Empregados'!E61)</f>
        <v/>
      </c>
      <c r="I32" s="61" t="str">
        <f>IF(ISBLANK('Cadastro de Empregados'!C61),"",'Cadastro de Empregados'!G61)</f>
        <v/>
      </c>
      <c r="J32" s="49" t="str">
        <f>IF(ISBLANK('Cadastro de Empregados'!C61),"",'Cadastro de Empregados'!$C$22)</f>
        <v/>
      </c>
      <c r="K32" s="62" t="str">
        <f>IF(ISBLANK('Cadastro de Empregados'!C61),"",'Cadastro de Empregados'!H61)</f>
        <v/>
      </c>
      <c r="L32" s="62" t="str">
        <f>IF(ISBLANK('Cadastro de Empregados'!C61),"",'Cadastro de Empregados'!K61)</f>
        <v/>
      </c>
      <c r="M32" s="59" t="str">
        <f>IF(ISBLANK('Cadastro de Empregados'!C61),"",'Cadastro de Empregados'!L61)</f>
        <v/>
      </c>
    </row>
    <row r="33" spans="1:13">
      <c r="A33" s="48" t="str">
        <f>IF(ISBLANK('Cadastro de Empregados'!C62),"",'Cadastro de Empregados'!$L$16)</f>
        <v/>
      </c>
      <c r="B33" s="49" t="str">
        <f>IF(ISBLANK('Cadastro de Empregados'!C62),"",'Cadastro de Empregados'!$L$15)</f>
        <v/>
      </c>
      <c r="C33" s="49" t="str">
        <f>IF(ISBLANK('Cadastro de Empregados'!C62),"",'Cadastro de Empregados'!$C$21)</f>
        <v/>
      </c>
      <c r="D33" s="50" t="str">
        <f>IF(ISBLANK('Cadastro de Empregados'!C62),"",'Cadastro de Empregados'!$C$16)</f>
        <v/>
      </c>
      <c r="E33" s="51" t="str">
        <f>IF(ISBLANK('Cadastro de Empregados'!C62),"",'Cadastro de Empregados'!$C$15)</f>
        <v/>
      </c>
      <c r="F33" s="52" t="str">
        <f>IF(ISBLANK('Cadastro de Empregados'!C62),"",'Cadastro de Empregados'!B62)</f>
        <v/>
      </c>
      <c r="G33" s="53" t="str">
        <f>IF(ISBLANK('Cadastro de Empregados'!C62),"",'Cadastro de Empregados'!C62)</f>
        <v/>
      </c>
      <c r="H33" s="53" t="str">
        <f>IF(ISBLANK('Cadastro de Empregados'!C62),"",'Cadastro de Empregados'!E62)</f>
        <v/>
      </c>
      <c r="I33" s="61" t="str">
        <f>IF(ISBLANK('Cadastro de Empregados'!C62),"",'Cadastro de Empregados'!G62)</f>
        <v/>
      </c>
      <c r="J33" s="49" t="str">
        <f>IF(ISBLANK('Cadastro de Empregados'!C62),"",'Cadastro de Empregados'!$C$22)</f>
        <v/>
      </c>
      <c r="K33" s="62" t="str">
        <f>IF(ISBLANK('Cadastro de Empregados'!C62),"",'Cadastro de Empregados'!H62)</f>
        <v/>
      </c>
      <c r="L33" s="62" t="str">
        <f>IF(ISBLANK('Cadastro de Empregados'!C62),"",'Cadastro de Empregados'!K62)</f>
        <v/>
      </c>
      <c r="M33" s="59" t="str">
        <f>IF(ISBLANK('Cadastro de Empregados'!C62),"",'Cadastro de Empregados'!L62)</f>
        <v/>
      </c>
    </row>
    <row r="34" spans="1:13">
      <c r="A34" s="48" t="str">
        <f>IF(ISBLANK('Cadastro de Empregados'!C63),"",'Cadastro de Empregados'!$L$16)</f>
        <v/>
      </c>
      <c r="B34" s="49" t="str">
        <f>IF(ISBLANK('Cadastro de Empregados'!C63),"",'Cadastro de Empregados'!$L$15)</f>
        <v/>
      </c>
      <c r="C34" s="49" t="str">
        <f>IF(ISBLANK('Cadastro de Empregados'!C63),"",'Cadastro de Empregados'!$C$21)</f>
        <v/>
      </c>
      <c r="D34" s="50" t="str">
        <f>IF(ISBLANK('Cadastro de Empregados'!C63),"",'Cadastro de Empregados'!$C$16)</f>
        <v/>
      </c>
      <c r="E34" s="51" t="str">
        <f>IF(ISBLANK('Cadastro de Empregados'!C63),"",'Cadastro de Empregados'!$C$15)</f>
        <v/>
      </c>
      <c r="F34" s="52" t="str">
        <f>IF(ISBLANK('Cadastro de Empregados'!C63),"",'Cadastro de Empregados'!B63)</f>
        <v/>
      </c>
      <c r="G34" s="53" t="str">
        <f>IF(ISBLANK('Cadastro de Empregados'!C63),"",'Cadastro de Empregados'!C63)</f>
        <v/>
      </c>
      <c r="H34" s="53" t="str">
        <f>IF(ISBLANK('Cadastro de Empregados'!C63),"",'Cadastro de Empregados'!E63)</f>
        <v/>
      </c>
      <c r="I34" s="61" t="str">
        <f>IF(ISBLANK('Cadastro de Empregados'!C63),"",'Cadastro de Empregados'!G63)</f>
        <v/>
      </c>
      <c r="J34" s="49" t="str">
        <f>IF(ISBLANK('Cadastro de Empregados'!C63),"",'Cadastro de Empregados'!$C$22)</f>
        <v/>
      </c>
      <c r="K34" s="62" t="str">
        <f>IF(ISBLANK('Cadastro de Empregados'!C63),"",'Cadastro de Empregados'!H63)</f>
        <v/>
      </c>
      <c r="L34" s="62" t="str">
        <f>IF(ISBLANK('Cadastro de Empregados'!C63),"",'Cadastro de Empregados'!K63)</f>
        <v/>
      </c>
      <c r="M34" s="59" t="str">
        <f>IF(ISBLANK('Cadastro de Empregados'!C63),"",'Cadastro de Empregados'!L63)</f>
        <v/>
      </c>
    </row>
    <row r="35" spans="1:13">
      <c r="A35" s="48" t="str">
        <f>IF(ISBLANK('Cadastro de Empregados'!C64),"",'Cadastro de Empregados'!$L$16)</f>
        <v/>
      </c>
      <c r="B35" s="49" t="str">
        <f>IF(ISBLANK('Cadastro de Empregados'!C64),"",'Cadastro de Empregados'!$L$15)</f>
        <v/>
      </c>
      <c r="C35" s="49" t="str">
        <f>IF(ISBLANK('Cadastro de Empregados'!C64),"",'Cadastro de Empregados'!$C$21)</f>
        <v/>
      </c>
      <c r="D35" s="50" t="str">
        <f>IF(ISBLANK('Cadastro de Empregados'!C64),"",'Cadastro de Empregados'!$C$16)</f>
        <v/>
      </c>
      <c r="E35" s="51" t="str">
        <f>IF(ISBLANK('Cadastro de Empregados'!C64),"",'Cadastro de Empregados'!$C$15)</f>
        <v/>
      </c>
      <c r="F35" s="52" t="str">
        <f>IF(ISBLANK('Cadastro de Empregados'!C64),"",'Cadastro de Empregados'!B64)</f>
        <v/>
      </c>
      <c r="G35" s="53" t="str">
        <f>IF(ISBLANK('Cadastro de Empregados'!C64),"",'Cadastro de Empregados'!C64)</f>
        <v/>
      </c>
      <c r="H35" s="53" t="str">
        <f>IF(ISBLANK('Cadastro de Empregados'!C64),"",'Cadastro de Empregados'!E64)</f>
        <v/>
      </c>
      <c r="I35" s="61" t="str">
        <f>IF(ISBLANK('Cadastro de Empregados'!C64),"",'Cadastro de Empregados'!G64)</f>
        <v/>
      </c>
      <c r="J35" s="49" t="str">
        <f>IF(ISBLANK('Cadastro de Empregados'!C64),"",'Cadastro de Empregados'!$C$22)</f>
        <v/>
      </c>
      <c r="K35" s="62" t="str">
        <f>IF(ISBLANK('Cadastro de Empregados'!C64),"",'Cadastro de Empregados'!H64)</f>
        <v/>
      </c>
      <c r="L35" s="62" t="str">
        <f>IF(ISBLANK('Cadastro de Empregados'!C64),"",'Cadastro de Empregados'!K64)</f>
        <v/>
      </c>
      <c r="M35" s="59" t="str">
        <f>IF(ISBLANK('Cadastro de Empregados'!C64),"",'Cadastro de Empregados'!L64)</f>
        <v/>
      </c>
    </row>
    <row r="36" spans="1:13">
      <c r="A36" s="48" t="str">
        <f>IF(ISBLANK('Cadastro de Empregados'!C65),"",'Cadastro de Empregados'!$L$16)</f>
        <v/>
      </c>
      <c r="B36" s="49" t="str">
        <f>IF(ISBLANK('Cadastro de Empregados'!C65),"",'Cadastro de Empregados'!$L$15)</f>
        <v/>
      </c>
      <c r="C36" s="49" t="str">
        <f>IF(ISBLANK('Cadastro de Empregados'!C65),"",'Cadastro de Empregados'!$C$21)</f>
        <v/>
      </c>
      <c r="D36" s="50" t="str">
        <f>IF(ISBLANK('Cadastro de Empregados'!C65),"",'Cadastro de Empregados'!$C$16)</f>
        <v/>
      </c>
      <c r="E36" s="51" t="str">
        <f>IF(ISBLANK('Cadastro de Empregados'!C65),"",'Cadastro de Empregados'!$C$15)</f>
        <v/>
      </c>
      <c r="F36" s="52" t="str">
        <f>IF(ISBLANK('Cadastro de Empregados'!C65),"",'Cadastro de Empregados'!B65)</f>
        <v/>
      </c>
      <c r="G36" s="53" t="str">
        <f>IF(ISBLANK('Cadastro de Empregados'!C65),"",'Cadastro de Empregados'!C65)</f>
        <v/>
      </c>
      <c r="H36" s="53" t="str">
        <f>IF(ISBLANK('Cadastro de Empregados'!C65),"",'Cadastro de Empregados'!E65)</f>
        <v/>
      </c>
      <c r="I36" s="61" t="str">
        <f>IF(ISBLANK('Cadastro de Empregados'!C65),"",'Cadastro de Empregados'!G65)</f>
        <v/>
      </c>
      <c r="J36" s="49" t="str">
        <f>IF(ISBLANK('Cadastro de Empregados'!C65),"",'Cadastro de Empregados'!$C$22)</f>
        <v/>
      </c>
      <c r="K36" s="62" t="str">
        <f>IF(ISBLANK('Cadastro de Empregados'!C65),"",'Cadastro de Empregados'!H65)</f>
        <v/>
      </c>
      <c r="L36" s="62" t="str">
        <f>IF(ISBLANK('Cadastro de Empregados'!C65),"",'Cadastro de Empregados'!K65)</f>
        <v/>
      </c>
      <c r="M36" s="59" t="str">
        <f>IF(ISBLANK('Cadastro de Empregados'!C65),"",'Cadastro de Empregados'!L65)</f>
        <v/>
      </c>
    </row>
    <row r="37" spans="1:13">
      <c r="A37" s="54"/>
      <c r="B37" s="55"/>
      <c r="C37" s="56"/>
      <c r="D37" s="57"/>
      <c r="E37" s="58"/>
      <c r="F37" s="59"/>
      <c r="G37" s="59"/>
      <c r="H37" s="59"/>
      <c r="I37" s="55"/>
      <c r="J37" s="55"/>
      <c r="K37" s="63"/>
      <c r="L37" s="63"/>
      <c r="M37" s="59"/>
    </row>
    <row r="38" spans="1:13">
      <c r="A38" s="54"/>
      <c r="B38" s="55"/>
      <c r="C38" s="56"/>
      <c r="D38" s="57"/>
      <c r="E38" s="58"/>
      <c r="F38" s="59"/>
      <c r="G38" s="59"/>
      <c r="H38" s="59"/>
      <c r="I38" s="55"/>
      <c r="J38" s="55"/>
      <c r="K38" s="63"/>
      <c r="L38" s="63"/>
      <c r="M38" s="59"/>
    </row>
    <row r="39" spans="1:13">
      <c r="A39" s="54"/>
      <c r="B39" s="55"/>
      <c r="C39" s="56"/>
      <c r="D39" s="57"/>
      <c r="E39" s="58"/>
      <c r="F39" s="59"/>
      <c r="G39" s="59"/>
      <c r="H39" s="59"/>
      <c r="I39" s="55"/>
      <c r="J39" s="55"/>
      <c r="K39" s="63"/>
      <c r="L39" s="63"/>
      <c r="M39" s="59"/>
    </row>
    <row r="40" spans="1:13">
      <c r="A40" s="54"/>
      <c r="B40" s="55"/>
      <c r="C40" s="56"/>
      <c r="D40" s="57"/>
      <c r="E40" s="58"/>
      <c r="F40" s="59"/>
      <c r="G40" s="59"/>
      <c r="H40" s="59"/>
      <c r="I40" s="55"/>
      <c r="J40" s="55"/>
      <c r="K40" s="63"/>
      <c r="L40" s="63"/>
      <c r="M40" s="59"/>
    </row>
    <row r="41" spans="1:13">
      <c r="A41" s="54"/>
      <c r="B41" s="55"/>
      <c r="C41" s="56"/>
      <c r="D41" s="57"/>
      <c r="E41" s="58"/>
      <c r="F41" s="59"/>
      <c r="G41" s="59"/>
      <c r="H41" s="59"/>
      <c r="I41" s="55"/>
      <c r="J41" s="55"/>
      <c r="K41" s="63"/>
      <c r="L41" s="63"/>
      <c r="M41" s="59"/>
    </row>
    <row r="42" spans="1:13">
      <c r="A42" s="54"/>
      <c r="B42" s="55"/>
      <c r="C42" s="56"/>
      <c r="D42" s="57"/>
      <c r="E42" s="58"/>
      <c r="F42" s="59"/>
      <c r="G42" s="59"/>
      <c r="H42" s="59"/>
      <c r="I42" s="55"/>
      <c r="J42" s="55"/>
      <c r="K42" s="63"/>
      <c r="L42" s="63"/>
      <c r="M42" s="59"/>
    </row>
    <row r="43" spans="1:13">
      <c r="A43" s="54"/>
      <c r="B43" s="55"/>
      <c r="C43" s="56"/>
      <c r="D43" s="57"/>
      <c r="E43" s="58"/>
      <c r="F43" s="59"/>
      <c r="G43" s="59"/>
      <c r="H43" s="59"/>
      <c r="I43" s="55"/>
      <c r="J43" s="55"/>
      <c r="K43" s="63"/>
      <c r="L43" s="63"/>
      <c r="M43" s="59"/>
    </row>
    <row r="44" spans="1:13">
      <c r="A44" s="54"/>
      <c r="B44" s="55"/>
      <c r="C44" s="56"/>
      <c r="D44" s="57"/>
      <c r="E44" s="58"/>
      <c r="F44" s="59"/>
      <c r="G44" s="59"/>
      <c r="H44" s="59"/>
      <c r="I44" s="55"/>
      <c r="J44" s="55"/>
      <c r="K44" s="63"/>
      <c r="L44" s="63"/>
      <c r="M44" s="59"/>
    </row>
    <row r="45" spans="1:13">
      <c r="A45" s="54"/>
      <c r="B45" s="55"/>
      <c r="C45" s="56"/>
      <c r="D45" s="57"/>
      <c r="E45" s="58"/>
      <c r="F45" s="59"/>
      <c r="G45" s="59"/>
      <c r="H45" s="59"/>
      <c r="I45" s="55"/>
      <c r="J45" s="55"/>
      <c r="K45" s="63"/>
      <c r="L45" s="63"/>
      <c r="M45" s="59"/>
    </row>
    <row r="46" spans="1:13">
      <c r="A46" s="54"/>
      <c r="B46" s="55"/>
      <c r="C46" s="56"/>
      <c r="D46" s="57"/>
      <c r="E46" s="58"/>
      <c r="F46" s="59"/>
      <c r="G46" s="59"/>
      <c r="H46" s="59"/>
      <c r="I46" s="55"/>
      <c r="J46" s="55"/>
      <c r="K46" s="63"/>
      <c r="L46" s="63"/>
      <c r="M46" s="59"/>
    </row>
    <row r="47" spans="1:13">
      <c r="A47" s="54"/>
      <c r="B47" s="55"/>
      <c r="C47" s="56"/>
      <c r="D47" s="57"/>
      <c r="E47" s="58"/>
      <c r="F47" s="59"/>
      <c r="G47" s="59"/>
      <c r="H47" s="59"/>
      <c r="I47" s="55"/>
      <c r="J47" s="55"/>
      <c r="K47" s="63"/>
      <c r="L47" s="63"/>
      <c r="M47" s="59"/>
    </row>
    <row r="48" spans="1:13">
      <c r="A48" s="54"/>
      <c r="B48" s="55"/>
      <c r="C48" s="56"/>
      <c r="D48" s="57"/>
      <c r="E48" s="58"/>
      <c r="F48" s="59"/>
      <c r="G48" s="59"/>
      <c r="H48" s="59"/>
      <c r="I48" s="55"/>
      <c r="J48" s="55"/>
      <c r="K48" s="63"/>
      <c r="L48" s="63"/>
      <c r="M48" s="59"/>
    </row>
    <row r="49" spans="1:13">
      <c r="A49" s="54"/>
      <c r="B49" s="55"/>
      <c r="C49" s="56"/>
      <c r="D49" s="57"/>
      <c r="E49" s="58"/>
      <c r="F49" s="60"/>
      <c r="G49" s="58"/>
      <c r="H49" s="58"/>
      <c r="I49" s="55"/>
      <c r="J49" s="55"/>
      <c r="K49" s="63"/>
      <c r="L49" s="63"/>
      <c r="M49" s="58"/>
    </row>
    <row r="50" spans="1:13">
      <c r="A50" s="54"/>
      <c r="B50" s="55"/>
      <c r="C50" s="56"/>
      <c r="D50" s="57"/>
      <c r="E50" s="58"/>
      <c r="F50" s="60"/>
      <c r="G50" s="58"/>
      <c r="H50" s="58"/>
      <c r="I50" s="55"/>
      <c r="J50" s="55"/>
      <c r="K50" s="63"/>
      <c r="L50" s="63"/>
      <c r="M50" s="58"/>
    </row>
    <row r="51" spans="1:13">
      <c r="A51" s="54"/>
      <c r="B51" s="55"/>
      <c r="C51" s="56"/>
      <c r="D51" s="57"/>
      <c r="E51" s="58"/>
      <c r="F51" s="60"/>
      <c r="G51" s="58"/>
      <c r="H51" s="58"/>
      <c r="I51" s="55"/>
      <c r="J51" s="55"/>
      <c r="K51" s="63"/>
      <c r="L51" s="63"/>
      <c r="M51" s="58"/>
    </row>
    <row r="52" spans="1:13">
      <c r="A52" s="54"/>
      <c r="B52" s="55"/>
      <c r="C52" s="56"/>
      <c r="D52" s="57"/>
      <c r="E52" s="58"/>
      <c r="F52" s="60"/>
      <c r="G52" s="58"/>
      <c r="H52" s="58"/>
      <c r="I52" s="55"/>
      <c r="J52" s="55"/>
      <c r="K52" s="63"/>
      <c r="L52" s="63"/>
      <c r="M52" s="58"/>
    </row>
    <row r="53" spans="1:13">
      <c r="A53" s="54"/>
      <c r="B53" s="55"/>
      <c r="C53" s="56"/>
      <c r="D53" s="57"/>
      <c r="E53" s="58"/>
      <c r="F53" s="60"/>
      <c r="G53" s="58"/>
      <c r="H53" s="58"/>
      <c r="I53" s="55"/>
      <c r="J53" s="55"/>
      <c r="K53" s="63"/>
      <c r="L53" s="63"/>
      <c r="M53" s="58"/>
    </row>
    <row r="54" spans="1:13">
      <c r="A54" s="54"/>
      <c r="B54" s="55"/>
      <c r="C54" s="56"/>
      <c r="D54" s="57"/>
      <c r="E54" s="58"/>
      <c r="F54" s="60"/>
      <c r="G54" s="58"/>
      <c r="H54" s="58"/>
      <c r="I54" s="55"/>
      <c r="J54" s="55"/>
      <c r="K54" s="63"/>
      <c r="L54" s="63"/>
      <c r="M54" s="58"/>
    </row>
    <row r="55" spans="1:13">
      <c r="A55" s="54"/>
      <c r="B55" s="55"/>
      <c r="C55" s="56"/>
      <c r="D55" s="57"/>
      <c r="E55" s="58"/>
      <c r="F55" s="60"/>
      <c r="G55" s="58"/>
      <c r="H55" s="58"/>
      <c r="I55" s="55"/>
      <c r="J55" s="55"/>
      <c r="K55" s="63"/>
      <c r="L55" s="63"/>
      <c r="M55" s="58"/>
    </row>
    <row r="56" spans="1:13">
      <c r="A56" s="54"/>
      <c r="B56" s="55"/>
      <c r="C56" s="56"/>
      <c r="D56" s="57"/>
      <c r="E56" s="58"/>
      <c r="F56" s="60"/>
      <c r="G56" s="58"/>
      <c r="H56" s="58"/>
      <c r="I56" s="55"/>
      <c r="J56" s="55"/>
      <c r="K56" s="63"/>
      <c r="L56" s="63"/>
      <c r="M56" s="58"/>
    </row>
    <row r="57" spans="1:13">
      <c r="A57" s="54"/>
      <c r="B57" s="55"/>
      <c r="C57" s="56"/>
      <c r="D57" s="57"/>
      <c r="E57" s="58"/>
      <c r="F57" s="60"/>
      <c r="G57" s="58"/>
      <c r="H57" s="58"/>
      <c r="I57" s="55"/>
      <c r="J57" s="55"/>
      <c r="K57" s="63"/>
      <c r="L57" s="63"/>
      <c r="M57" s="58"/>
    </row>
    <row r="58" spans="1:13">
      <c r="A58" s="54"/>
      <c r="B58" s="55"/>
      <c r="C58" s="56"/>
      <c r="D58" s="57"/>
      <c r="E58" s="58"/>
      <c r="F58" s="60"/>
      <c r="G58" s="58"/>
      <c r="H58" s="58"/>
      <c r="I58" s="55"/>
      <c r="J58" s="55"/>
      <c r="K58" s="63"/>
      <c r="L58" s="63"/>
      <c r="M58" s="58"/>
    </row>
    <row r="59" spans="1:13">
      <c r="A59" s="54"/>
      <c r="B59" s="55"/>
      <c r="C59" s="56"/>
      <c r="D59" s="57"/>
      <c r="E59" s="58"/>
      <c r="F59" s="60"/>
      <c r="G59" s="58"/>
      <c r="H59" s="58"/>
      <c r="I59" s="55"/>
      <c r="J59" s="55"/>
      <c r="K59" s="63"/>
      <c r="L59" s="63"/>
      <c r="M59" s="58"/>
    </row>
    <row r="60" spans="1:13">
      <c r="A60" s="54"/>
      <c r="B60" s="55"/>
      <c r="C60" s="56"/>
      <c r="D60" s="57"/>
      <c r="E60" s="58"/>
      <c r="F60" s="60"/>
      <c r="G60" s="58"/>
      <c r="H60" s="58"/>
      <c r="I60" s="55"/>
      <c r="J60" s="55"/>
      <c r="K60" s="63"/>
      <c r="L60" s="63"/>
      <c r="M60" s="58"/>
    </row>
    <row r="61" spans="1:13">
      <c r="A61" s="54"/>
      <c r="B61" s="55"/>
      <c r="C61" s="56"/>
      <c r="D61" s="57"/>
      <c r="E61" s="58"/>
      <c r="F61" s="60"/>
      <c r="G61" s="58"/>
      <c r="H61" s="58"/>
      <c r="I61" s="55"/>
      <c r="J61" s="55"/>
      <c r="K61" s="63"/>
      <c r="L61" s="63"/>
      <c r="M61" s="58"/>
    </row>
    <row r="62" spans="1:13">
      <c r="A62" s="54"/>
      <c r="B62" s="55"/>
      <c r="C62" s="56"/>
      <c r="D62" s="57"/>
      <c r="E62" s="58"/>
      <c r="F62" s="60"/>
      <c r="G62" s="58"/>
      <c r="H62" s="58"/>
      <c r="I62" s="55"/>
      <c r="J62" s="55"/>
      <c r="K62" s="63"/>
      <c r="L62" s="63"/>
      <c r="M62" s="58"/>
    </row>
    <row r="63" spans="1:13">
      <c r="A63" s="54"/>
      <c r="B63" s="55"/>
      <c r="C63" s="56"/>
      <c r="D63" s="57"/>
      <c r="E63" s="58"/>
      <c r="F63" s="60"/>
      <c r="G63" s="58"/>
      <c r="H63" s="58"/>
      <c r="I63" s="55"/>
      <c r="J63" s="55"/>
      <c r="K63" s="63"/>
      <c r="L63" s="63"/>
      <c r="M63" s="58"/>
    </row>
    <row r="64" spans="1:13">
      <c r="A64" s="54"/>
      <c r="B64" s="55"/>
      <c r="C64" s="56"/>
      <c r="D64" s="57"/>
      <c r="E64" s="58"/>
      <c r="F64" s="60"/>
      <c r="G64" s="58"/>
      <c r="H64" s="58"/>
      <c r="I64" s="55"/>
      <c r="J64" s="55"/>
      <c r="K64" s="63"/>
      <c r="L64" s="63"/>
      <c r="M64" s="58"/>
    </row>
    <row r="65" spans="1:13">
      <c r="A65" s="54"/>
      <c r="B65" s="55"/>
      <c r="C65" s="56"/>
      <c r="D65" s="57"/>
      <c r="E65" s="58"/>
      <c r="F65" s="60"/>
      <c r="G65" s="58"/>
      <c r="H65" s="58"/>
      <c r="I65" s="55"/>
      <c r="J65" s="55"/>
      <c r="K65" s="63"/>
      <c r="L65" s="63"/>
      <c r="M65" s="58"/>
    </row>
    <row r="66" spans="1:13">
      <c r="A66" s="54"/>
      <c r="B66" s="55"/>
      <c r="C66" s="56"/>
      <c r="D66" s="57"/>
      <c r="E66" s="58"/>
      <c r="F66" s="60"/>
      <c r="G66" s="58"/>
      <c r="H66" s="58"/>
      <c r="I66" s="55"/>
      <c r="J66" s="55"/>
      <c r="K66" s="63"/>
      <c r="L66" s="63"/>
      <c r="M66" s="58"/>
    </row>
    <row r="67" spans="1:13">
      <c r="A67" s="54"/>
      <c r="B67" s="55"/>
      <c r="C67" s="56"/>
      <c r="D67" s="57"/>
      <c r="E67" s="58"/>
      <c r="F67" s="60"/>
      <c r="G67" s="58"/>
      <c r="H67" s="58"/>
      <c r="I67" s="55"/>
      <c r="J67" s="55"/>
      <c r="K67" s="63"/>
      <c r="L67" s="63"/>
      <c r="M67" s="58"/>
    </row>
    <row r="68" spans="1:13">
      <c r="A68" s="54"/>
      <c r="B68" s="55"/>
      <c r="C68" s="56"/>
      <c r="D68" s="57"/>
      <c r="E68" s="58"/>
      <c r="F68" s="60"/>
      <c r="G68" s="58"/>
      <c r="H68" s="58"/>
      <c r="I68" s="55"/>
      <c r="J68" s="55"/>
      <c r="K68" s="63"/>
      <c r="L68" s="63"/>
      <c r="M68" s="58"/>
    </row>
    <row r="69" spans="1:13">
      <c r="A69" s="54"/>
      <c r="B69" s="55"/>
      <c r="C69" s="56"/>
      <c r="D69" s="57"/>
      <c r="E69" s="58"/>
      <c r="F69" s="60"/>
      <c r="G69" s="58"/>
      <c r="H69" s="58"/>
      <c r="I69" s="55"/>
      <c r="J69" s="55"/>
      <c r="K69" s="63"/>
      <c r="L69" s="63"/>
      <c r="M69" s="58"/>
    </row>
    <row r="70" spans="1:13">
      <c r="A70" s="54"/>
      <c r="B70" s="55"/>
      <c r="C70" s="56"/>
      <c r="D70" s="57"/>
      <c r="E70" s="58"/>
      <c r="F70" s="60"/>
      <c r="G70" s="58"/>
      <c r="H70" s="58"/>
      <c r="I70" s="55"/>
      <c r="J70" s="55"/>
      <c r="K70" s="63"/>
      <c r="L70" s="63"/>
      <c r="M70" s="58"/>
    </row>
    <row r="71" spans="1:13">
      <c r="A71" s="54"/>
      <c r="B71" s="55"/>
      <c r="C71" s="56"/>
      <c r="D71" s="57"/>
      <c r="E71" s="58"/>
      <c r="F71" s="60"/>
      <c r="G71" s="58"/>
      <c r="H71" s="58"/>
      <c r="I71" s="55"/>
      <c r="J71" s="55"/>
      <c r="K71" s="63"/>
      <c r="L71" s="63"/>
      <c r="M71" s="58"/>
    </row>
    <row r="72" spans="1:13">
      <c r="A72" s="54"/>
      <c r="B72" s="55"/>
      <c r="C72" s="56"/>
      <c r="D72" s="57"/>
      <c r="E72" s="58"/>
      <c r="F72" s="60"/>
      <c r="G72" s="58"/>
      <c r="H72" s="58"/>
      <c r="I72" s="55"/>
      <c r="J72" s="55"/>
      <c r="K72" s="63"/>
      <c r="L72" s="63"/>
      <c r="M72" s="58"/>
    </row>
    <row r="73" spans="1:13">
      <c r="A73" s="54"/>
      <c r="B73" s="55"/>
      <c r="C73" s="56"/>
      <c r="D73" s="57"/>
      <c r="E73" s="58"/>
      <c r="F73" s="60"/>
      <c r="G73" s="58"/>
      <c r="H73" s="58"/>
      <c r="I73" s="55"/>
      <c r="J73" s="55"/>
      <c r="K73" s="63"/>
      <c r="L73" s="63"/>
      <c r="M73" s="58"/>
    </row>
    <row r="74" spans="1:13">
      <c r="A74" s="54"/>
      <c r="B74" s="55"/>
      <c r="C74" s="56"/>
      <c r="D74" s="57"/>
      <c r="E74" s="58"/>
      <c r="F74" s="60"/>
      <c r="G74" s="58"/>
      <c r="H74" s="58"/>
      <c r="I74" s="55"/>
      <c r="J74" s="55"/>
      <c r="K74" s="63"/>
      <c r="L74" s="63"/>
      <c r="M74" s="58"/>
    </row>
    <row r="75" spans="1:13">
      <c r="A75" s="54"/>
      <c r="B75" s="55"/>
      <c r="C75" s="56"/>
      <c r="D75" s="57"/>
      <c r="E75" s="58"/>
      <c r="F75" s="60"/>
      <c r="G75" s="58"/>
      <c r="H75" s="58"/>
      <c r="I75" s="55"/>
      <c r="J75" s="55"/>
      <c r="K75" s="63"/>
      <c r="L75" s="63"/>
      <c r="M75" s="58"/>
    </row>
    <row r="76" spans="1:13">
      <c r="A76" s="54"/>
      <c r="B76" s="55"/>
      <c r="C76" s="56"/>
      <c r="D76" s="57"/>
      <c r="E76" s="58"/>
      <c r="F76" s="60"/>
      <c r="G76" s="58"/>
      <c r="H76" s="58"/>
      <c r="I76" s="55"/>
      <c r="J76" s="55"/>
      <c r="K76" s="63"/>
      <c r="L76" s="63"/>
      <c r="M76" s="58"/>
    </row>
    <row r="77" spans="1:13">
      <c r="A77" s="54"/>
      <c r="B77" s="55"/>
      <c r="C77" s="56"/>
      <c r="D77" s="57"/>
      <c r="E77" s="58"/>
      <c r="F77" s="60"/>
      <c r="G77" s="58"/>
      <c r="H77" s="58"/>
      <c r="I77" s="55"/>
      <c r="J77" s="55"/>
      <c r="K77" s="63"/>
      <c r="L77" s="63"/>
      <c r="M77" s="58"/>
    </row>
    <row r="78" spans="1:13">
      <c r="A78" s="73"/>
      <c r="B78" s="55"/>
      <c r="C78" s="56"/>
      <c r="D78" s="57"/>
      <c r="E78" s="58"/>
      <c r="F78" s="60"/>
      <c r="G78" s="58"/>
      <c r="H78" s="58"/>
      <c r="I78" s="55"/>
      <c r="J78" s="55"/>
      <c r="K78" s="63"/>
      <c r="L78" s="63"/>
      <c r="M78" s="58"/>
    </row>
    <row r="79" spans="1:13" ht="15.5">
      <c r="A79" s="74"/>
      <c r="B79" s="75"/>
      <c r="C79" s="76"/>
      <c r="D79" s="77"/>
      <c r="E79" s="78"/>
      <c r="F79" s="79"/>
      <c r="G79" s="79"/>
      <c r="H79" s="79"/>
      <c r="I79" s="75"/>
      <c r="J79" s="75"/>
      <c r="K79" s="103"/>
      <c r="L79" s="103"/>
      <c r="M79" s="75"/>
    </row>
    <row r="80" spans="1:13" ht="15.5">
      <c r="A80" s="74"/>
      <c r="B80" s="75"/>
      <c r="C80" s="76"/>
      <c r="D80" s="77"/>
      <c r="E80" s="78"/>
      <c r="F80" s="79"/>
      <c r="G80" s="79"/>
      <c r="H80" s="79"/>
      <c r="I80" s="75"/>
      <c r="J80" s="75"/>
      <c r="K80" s="103"/>
      <c r="L80" s="103"/>
      <c r="M80" s="75"/>
    </row>
    <row r="81" spans="1:13" ht="15.5">
      <c r="A81" s="74"/>
      <c r="B81" s="75"/>
      <c r="C81" s="76"/>
      <c r="D81" s="77"/>
      <c r="E81" s="78"/>
      <c r="F81" s="79"/>
      <c r="G81" s="79"/>
      <c r="H81" s="79"/>
      <c r="I81" s="75"/>
      <c r="J81" s="75"/>
      <c r="K81" s="103"/>
      <c r="L81" s="103"/>
      <c r="M81" s="75"/>
    </row>
    <row r="82" spans="1:13" ht="15.5">
      <c r="A82" s="74"/>
      <c r="B82" s="75"/>
      <c r="C82" s="76"/>
      <c r="D82" s="77"/>
      <c r="E82" s="78"/>
      <c r="F82" s="79"/>
      <c r="G82" s="79"/>
      <c r="H82" s="79"/>
      <c r="I82" s="75"/>
      <c r="J82" s="75"/>
      <c r="K82" s="103"/>
      <c r="L82" s="103"/>
      <c r="M82" s="75"/>
    </row>
    <row r="83" spans="1:13" ht="15.5">
      <c r="A83" s="80"/>
      <c r="B83" s="81"/>
      <c r="C83" s="82"/>
      <c r="D83" s="83"/>
      <c r="E83" s="84"/>
      <c r="F83" s="85"/>
      <c r="G83" s="85"/>
      <c r="H83" s="85"/>
      <c r="I83" s="81"/>
      <c r="J83" s="81"/>
      <c r="K83" s="104"/>
      <c r="L83" s="104"/>
      <c r="M83" s="81"/>
    </row>
    <row r="84" spans="1:13" ht="15.5">
      <c r="A84" s="74"/>
      <c r="B84" s="75"/>
      <c r="C84" s="76"/>
      <c r="D84" s="77"/>
      <c r="E84" s="78"/>
      <c r="F84" s="79"/>
      <c r="G84" s="79"/>
      <c r="H84" s="79"/>
      <c r="I84" s="75"/>
      <c r="J84" s="75"/>
      <c r="K84" s="103"/>
      <c r="L84" s="103"/>
      <c r="M84" s="75"/>
    </row>
    <row r="85" spans="1:13" ht="15.5">
      <c r="A85" s="74"/>
      <c r="B85" s="75"/>
      <c r="C85" s="76"/>
      <c r="D85" s="77"/>
      <c r="E85" s="78"/>
      <c r="F85" s="79"/>
      <c r="G85" s="79"/>
      <c r="H85" s="79"/>
      <c r="I85" s="75"/>
      <c r="J85" s="75"/>
      <c r="K85" s="103"/>
      <c r="L85" s="103"/>
      <c r="M85" s="75"/>
    </row>
    <row r="86" spans="1:13" ht="15.5">
      <c r="A86" s="74"/>
      <c r="B86" s="75"/>
      <c r="C86" s="76"/>
      <c r="D86" s="77"/>
      <c r="E86" s="78"/>
      <c r="F86" s="79"/>
      <c r="G86" s="79"/>
      <c r="H86" s="79"/>
      <c r="I86" s="75"/>
      <c r="J86" s="75"/>
      <c r="K86" s="103"/>
      <c r="L86" s="103"/>
      <c r="M86" s="75"/>
    </row>
    <row r="87" spans="1:13" ht="15.5">
      <c r="A87" s="74"/>
      <c r="B87" s="75"/>
      <c r="C87" s="76"/>
      <c r="D87" s="77"/>
      <c r="E87" s="78"/>
      <c r="F87" s="79"/>
      <c r="G87" s="79"/>
      <c r="H87" s="79"/>
      <c r="I87" s="75"/>
      <c r="J87" s="75"/>
      <c r="K87" s="103"/>
      <c r="L87" s="103"/>
      <c r="M87" s="75"/>
    </row>
    <row r="88" spans="1:13" ht="15.5">
      <c r="A88" s="74"/>
      <c r="B88" s="75"/>
      <c r="C88" s="76"/>
      <c r="D88" s="77"/>
      <c r="E88" s="78"/>
      <c r="F88" s="79"/>
      <c r="G88" s="79"/>
      <c r="H88" s="79"/>
      <c r="I88" s="75"/>
      <c r="J88" s="75"/>
      <c r="K88" s="103"/>
      <c r="L88" s="103"/>
      <c r="M88" s="75"/>
    </row>
    <row r="89" spans="1:13" ht="15.5">
      <c r="A89" s="74"/>
      <c r="B89" s="75"/>
      <c r="C89" s="76"/>
      <c r="D89" s="77"/>
      <c r="E89" s="78"/>
      <c r="F89" s="79"/>
      <c r="G89" s="79"/>
      <c r="H89" s="79"/>
      <c r="I89" s="75"/>
      <c r="J89" s="75"/>
      <c r="K89" s="103"/>
      <c r="L89" s="103"/>
      <c r="M89" s="75"/>
    </row>
    <row r="90" spans="1:13" ht="15.5">
      <c r="A90" s="74"/>
      <c r="B90" s="75"/>
      <c r="C90" s="76"/>
      <c r="D90" s="77"/>
      <c r="E90" s="78"/>
      <c r="F90" s="79"/>
      <c r="G90" s="79"/>
      <c r="H90" s="79"/>
      <c r="I90" s="75"/>
      <c r="J90" s="75"/>
      <c r="K90" s="103"/>
      <c r="L90" s="103"/>
      <c r="M90" s="75"/>
    </row>
    <row r="91" spans="1:13" ht="15.5">
      <c r="A91" s="74"/>
      <c r="B91" s="75"/>
      <c r="C91" s="76"/>
      <c r="D91" s="77"/>
      <c r="E91" s="78"/>
      <c r="F91" s="79"/>
      <c r="G91" s="79"/>
      <c r="H91" s="79"/>
      <c r="I91" s="75"/>
      <c r="J91" s="75"/>
      <c r="K91" s="103"/>
      <c r="L91" s="103"/>
      <c r="M91" s="75"/>
    </row>
    <row r="92" spans="1:13" ht="15.5">
      <c r="A92" s="74"/>
      <c r="B92" s="75"/>
      <c r="C92" s="76"/>
      <c r="D92" s="77"/>
      <c r="E92" s="78"/>
      <c r="F92" s="79"/>
      <c r="G92" s="79"/>
      <c r="H92" s="79"/>
      <c r="I92" s="75"/>
      <c r="J92" s="75"/>
      <c r="K92" s="103"/>
      <c r="L92" s="103"/>
      <c r="M92" s="75"/>
    </row>
    <row r="93" spans="1:13" ht="15.5">
      <c r="A93" s="74"/>
      <c r="B93" s="75"/>
      <c r="C93" s="76"/>
      <c r="D93" s="77"/>
      <c r="E93" s="78"/>
      <c r="F93" s="79"/>
      <c r="G93" s="79"/>
      <c r="H93" s="79"/>
      <c r="I93" s="75"/>
      <c r="J93" s="75"/>
      <c r="K93" s="103"/>
      <c r="L93" s="103"/>
      <c r="M93" s="75"/>
    </row>
    <row r="94" spans="1:13" ht="15.5">
      <c r="A94" s="74"/>
      <c r="B94" s="75"/>
      <c r="C94" s="76"/>
      <c r="D94" s="77"/>
      <c r="E94" s="78"/>
      <c r="F94" s="79"/>
      <c r="G94" s="79"/>
      <c r="H94" s="79"/>
      <c r="I94" s="75"/>
      <c r="J94" s="75"/>
      <c r="K94" s="103"/>
      <c r="L94" s="103"/>
      <c r="M94" s="75"/>
    </row>
    <row r="95" spans="1:13" ht="15.5">
      <c r="A95" s="74"/>
      <c r="B95" s="75"/>
      <c r="C95" s="76"/>
      <c r="D95" s="77"/>
      <c r="E95" s="78"/>
      <c r="F95" s="79"/>
      <c r="G95" s="79"/>
      <c r="H95" s="79"/>
      <c r="I95" s="75"/>
      <c r="J95" s="75"/>
      <c r="K95" s="103"/>
      <c r="L95" s="103"/>
      <c r="M95" s="75"/>
    </row>
    <row r="96" spans="1:13" ht="15.5">
      <c r="A96" s="74"/>
      <c r="B96" s="75"/>
      <c r="C96" s="76"/>
      <c r="D96" s="77"/>
      <c r="E96" s="86"/>
      <c r="F96" s="87"/>
      <c r="G96" s="86"/>
      <c r="H96" s="78"/>
      <c r="I96" s="75"/>
      <c r="J96" s="75"/>
      <c r="K96" s="103"/>
      <c r="L96" s="103"/>
      <c r="M96" s="75"/>
    </row>
    <row r="97" spans="1:13" ht="15.5">
      <c r="A97" s="74"/>
      <c r="B97" s="75"/>
      <c r="C97" s="76"/>
      <c r="D97" s="77"/>
      <c r="E97" s="86"/>
      <c r="F97" s="87"/>
      <c r="G97" s="86"/>
      <c r="H97" s="78"/>
      <c r="I97" s="75"/>
      <c r="J97" s="75"/>
      <c r="K97" s="103"/>
      <c r="L97" s="103"/>
      <c r="M97" s="75"/>
    </row>
    <row r="98" spans="1:13" ht="15.5">
      <c r="A98" s="74"/>
      <c r="B98" s="75"/>
      <c r="C98" s="76"/>
      <c r="D98" s="77"/>
      <c r="E98" s="86"/>
      <c r="F98" s="87"/>
      <c r="G98" s="86"/>
      <c r="H98" s="78"/>
      <c r="I98" s="75"/>
      <c r="J98" s="75"/>
      <c r="K98" s="103"/>
      <c r="L98" s="103"/>
      <c r="M98" s="75"/>
    </row>
    <row r="99" spans="1:13" ht="15.5">
      <c r="A99" s="74"/>
      <c r="B99" s="75"/>
      <c r="C99" s="76"/>
      <c r="D99" s="77"/>
      <c r="E99" s="86"/>
      <c r="F99" s="87"/>
      <c r="G99" s="86"/>
      <c r="H99" s="78"/>
      <c r="I99" s="75"/>
      <c r="J99" s="75"/>
      <c r="K99" s="103"/>
      <c r="L99" s="103"/>
      <c r="M99" s="75"/>
    </row>
    <row r="100" spans="1:13" ht="15.5">
      <c r="A100" s="74"/>
      <c r="B100" s="75"/>
      <c r="C100" s="76"/>
      <c r="D100" s="77"/>
      <c r="E100" s="86"/>
      <c r="F100" s="87"/>
      <c r="G100" s="86"/>
      <c r="H100" s="78"/>
      <c r="I100" s="75"/>
      <c r="J100" s="75"/>
      <c r="K100" s="103"/>
      <c r="L100" s="103"/>
      <c r="M100" s="75"/>
    </row>
    <row r="101" spans="1:13" ht="15.5">
      <c r="A101" s="74"/>
      <c r="B101" s="75"/>
      <c r="C101" s="76"/>
      <c r="D101" s="77"/>
      <c r="E101" s="86"/>
      <c r="F101" s="87"/>
      <c r="G101" s="86"/>
      <c r="H101" s="78"/>
      <c r="I101" s="75"/>
      <c r="J101" s="75"/>
      <c r="K101" s="103"/>
      <c r="L101" s="103"/>
      <c r="M101" s="75"/>
    </row>
    <row r="102" spans="1:13" ht="15.5">
      <c r="A102" s="74"/>
      <c r="B102" s="75"/>
      <c r="C102" s="76"/>
      <c r="D102" s="77"/>
      <c r="E102" s="86"/>
      <c r="F102" s="87"/>
      <c r="G102" s="86"/>
      <c r="H102" s="78"/>
      <c r="I102" s="75"/>
      <c r="J102" s="75"/>
      <c r="K102" s="103"/>
      <c r="L102" s="103"/>
      <c r="M102" s="75"/>
    </row>
    <row r="103" spans="1:13" ht="15.5">
      <c r="A103" s="74"/>
      <c r="B103" s="75"/>
      <c r="C103" s="76"/>
      <c r="D103" s="77"/>
      <c r="E103" s="86"/>
      <c r="F103" s="87"/>
      <c r="G103" s="86"/>
      <c r="H103" s="78"/>
      <c r="I103" s="75"/>
      <c r="J103" s="75"/>
      <c r="K103" s="103"/>
      <c r="L103" s="103"/>
      <c r="M103" s="75"/>
    </row>
    <row r="104" spans="1:13" ht="15.5">
      <c r="A104" s="74"/>
      <c r="B104" s="75"/>
      <c r="C104" s="76"/>
      <c r="D104" s="77"/>
      <c r="E104" s="86"/>
      <c r="F104" s="87"/>
      <c r="G104" s="86"/>
      <c r="H104" s="78"/>
      <c r="I104" s="75"/>
      <c r="J104" s="75"/>
      <c r="K104" s="103"/>
      <c r="L104" s="103"/>
      <c r="M104" s="75"/>
    </row>
    <row r="105" spans="1:13" ht="15.5">
      <c r="A105" s="74"/>
      <c r="B105" s="75"/>
      <c r="C105" s="76"/>
      <c r="D105" s="77"/>
      <c r="E105" s="86"/>
      <c r="F105" s="87"/>
      <c r="G105" s="86"/>
      <c r="H105" s="78"/>
      <c r="I105" s="75"/>
      <c r="J105" s="75"/>
      <c r="K105" s="103"/>
      <c r="L105" s="103"/>
      <c r="M105" s="75"/>
    </row>
    <row r="106" spans="1:13" ht="15.5">
      <c r="A106" s="74"/>
      <c r="B106" s="75"/>
      <c r="C106" s="76"/>
      <c r="D106" s="77"/>
      <c r="E106" s="86"/>
      <c r="F106" s="87"/>
      <c r="G106" s="86"/>
      <c r="H106" s="78"/>
      <c r="I106" s="75"/>
      <c r="J106" s="75"/>
      <c r="K106" s="103"/>
      <c r="L106" s="103"/>
      <c r="M106" s="75"/>
    </row>
    <row r="107" spans="1:13" ht="15.5">
      <c r="A107" s="74"/>
      <c r="B107" s="75"/>
      <c r="C107" s="56"/>
      <c r="D107" s="57"/>
      <c r="E107" s="55"/>
      <c r="F107" s="88"/>
      <c r="G107" s="89"/>
      <c r="H107" s="88"/>
      <c r="I107" s="75"/>
      <c r="J107" s="55"/>
      <c r="K107" s="63"/>
      <c r="L107" s="63"/>
      <c r="M107" s="55"/>
    </row>
    <row r="108" spans="1:13" ht="15.5">
      <c r="A108" s="74"/>
      <c r="B108" s="75"/>
      <c r="C108" s="56"/>
      <c r="D108" s="57"/>
      <c r="E108" s="55"/>
      <c r="F108" s="88"/>
      <c r="G108" s="89"/>
      <c r="H108" s="88"/>
      <c r="I108" s="75"/>
      <c r="J108" s="55"/>
      <c r="K108" s="63"/>
      <c r="L108" s="63"/>
      <c r="M108" s="55"/>
    </row>
    <row r="109" spans="1:13" ht="15.5">
      <c r="A109" s="74"/>
      <c r="B109" s="75"/>
      <c r="C109" s="56"/>
      <c r="D109" s="57"/>
      <c r="E109" s="55"/>
      <c r="F109" s="88"/>
      <c r="G109" s="89"/>
      <c r="H109" s="88"/>
      <c r="I109" s="75"/>
      <c r="J109" s="55"/>
      <c r="K109" s="63"/>
      <c r="L109" s="63"/>
      <c r="M109" s="55"/>
    </row>
    <row r="110" spans="1:13" ht="15.5">
      <c r="A110" s="74"/>
      <c r="B110" s="75"/>
      <c r="C110" s="56"/>
      <c r="D110" s="57"/>
      <c r="E110" s="55"/>
      <c r="F110" s="88"/>
      <c r="G110" s="89"/>
      <c r="H110" s="88"/>
      <c r="I110" s="75"/>
      <c r="J110" s="55"/>
      <c r="K110" s="63"/>
      <c r="L110" s="63"/>
      <c r="M110" s="55"/>
    </row>
    <row r="111" spans="1:13" ht="15.5">
      <c r="A111" s="74"/>
      <c r="B111" s="75"/>
      <c r="C111" s="56"/>
      <c r="D111" s="57"/>
      <c r="E111" s="55"/>
      <c r="F111" s="88"/>
      <c r="G111" s="89"/>
      <c r="H111" s="88"/>
      <c r="I111" s="75"/>
      <c r="J111" s="55"/>
      <c r="K111" s="63"/>
      <c r="L111" s="63"/>
      <c r="M111" s="55"/>
    </row>
    <row r="112" spans="1:13" ht="15.5">
      <c r="A112" s="74"/>
      <c r="B112" s="75"/>
      <c r="C112" s="56"/>
      <c r="D112" s="57"/>
      <c r="E112" s="55"/>
      <c r="F112" s="88"/>
      <c r="G112" s="89"/>
      <c r="H112" s="88"/>
      <c r="I112" s="75"/>
      <c r="J112" s="55"/>
      <c r="K112" s="63"/>
      <c r="L112" s="63"/>
      <c r="M112" s="55"/>
    </row>
    <row r="113" spans="1:13" ht="15.5">
      <c r="A113" s="74"/>
      <c r="B113" s="75"/>
      <c r="C113" s="56"/>
      <c r="D113" s="57"/>
      <c r="E113" s="55"/>
      <c r="F113" s="88"/>
      <c r="G113" s="89"/>
      <c r="H113" s="88"/>
      <c r="I113" s="75"/>
      <c r="J113" s="55"/>
      <c r="K113" s="63"/>
      <c r="L113" s="63"/>
      <c r="M113" s="55"/>
    </row>
    <row r="114" spans="1:13" ht="15.5">
      <c r="A114" s="74"/>
      <c r="B114" s="75"/>
      <c r="C114" s="56"/>
      <c r="D114" s="57"/>
      <c r="E114" s="55"/>
      <c r="F114" s="88"/>
      <c r="G114" s="89"/>
      <c r="H114" s="88"/>
      <c r="I114" s="75"/>
      <c r="J114" s="55"/>
      <c r="K114" s="63"/>
      <c r="L114" s="63"/>
      <c r="M114" s="55"/>
    </row>
    <row r="115" spans="1:13" ht="15.5">
      <c r="A115" s="74"/>
      <c r="B115" s="75"/>
      <c r="C115" s="56"/>
      <c r="D115" s="57"/>
      <c r="E115" s="55"/>
      <c r="F115" s="88"/>
      <c r="G115" s="89"/>
      <c r="H115" s="88"/>
      <c r="I115" s="75"/>
      <c r="J115" s="55"/>
      <c r="K115" s="63"/>
      <c r="L115" s="63"/>
      <c r="M115" s="55"/>
    </row>
    <row r="116" spans="1:13" ht="15.5">
      <c r="A116" s="74"/>
      <c r="B116" s="75"/>
      <c r="C116" s="56"/>
      <c r="D116" s="57"/>
      <c r="E116" s="55"/>
      <c r="F116" s="88"/>
      <c r="G116" s="89"/>
      <c r="H116" s="88"/>
      <c r="I116" s="75"/>
      <c r="J116" s="55"/>
      <c r="K116" s="63"/>
      <c r="L116" s="63"/>
      <c r="M116" s="55"/>
    </row>
    <row r="117" spans="1:13">
      <c r="A117" s="90"/>
      <c r="B117" s="91"/>
      <c r="C117" s="92"/>
      <c r="D117" s="93"/>
      <c r="E117" s="91"/>
      <c r="F117" s="94"/>
      <c r="G117" s="91"/>
      <c r="H117" s="91"/>
      <c r="I117" s="55"/>
      <c r="J117" s="91"/>
      <c r="K117" s="105"/>
      <c r="L117" s="105"/>
      <c r="M117" s="55"/>
    </row>
    <row r="118" spans="1:13">
      <c r="A118" s="90"/>
      <c r="B118" s="91"/>
      <c r="C118" s="92"/>
      <c r="D118" s="93"/>
      <c r="E118" s="91"/>
      <c r="F118" s="94"/>
      <c r="G118" s="91"/>
      <c r="H118" s="91"/>
      <c r="I118" s="55"/>
      <c r="J118" s="91"/>
      <c r="K118" s="105"/>
      <c r="L118" s="105"/>
      <c r="M118" s="55"/>
    </row>
    <row r="119" spans="1:13">
      <c r="A119" s="90"/>
      <c r="B119" s="91"/>
      <c r="C119" s="95"/>
      <c r="D119" s="96"/>
      <c r="E119" s="91"/>
      <c r="F119" s="94"/>
      <c r="G119" s="91"/>
      <c r="H119" s="91"/>
      <c r="I119" s="55"/>
      <c r="J119" s="91"/>
      <c r="K119" s="105"/>
      <c r="L119" s="105"/>
      <c r="M119" s="55"/>
    </row>
    <row r="120" spans="1:13" ht="15.5">
      <c r="A120" s="90"/>
      <c r="B120" s="91"/>
      <c r="C120" s="95"/>
      <c r="D120" s="96"/>
      <c r="E120" s="97"/>
      <c r="F120" s="98"/>
      <c r="G120" s="99"/>
      <c r="H120" s="91"/>
      <c r="I120" s="55"/>
      <c r="J120" s="91"/>
      <c r="K120" s="105"/>
      <c r="L120" s="105"/>
      <c r="M120" s="55"/>
    </row>
    <row r="121" spans="1:13" ht="15.5">
      <c r="A121" s="90"/>
      <c r="B121" s="91"/>
      <c r="C121" s="95"/>
      <c r="D121" s="96"/>
      <c r="E121" s="97"/>
      <c r="F121" s="98"/>
      <c r="G121" s="100"/>
      <c r="H121" s="91"/>
      <c r="I121" s="55"/>
      <c r="J121" s="91"/>
      <c r="K121" s="105"/>
      <c r="L121" s="105"/>
      <c r="M121" s="55"/>
    </row>
    <row r="122" spans="1:13" ht="15.5">
      <c r="A122" s="90"/>
      <c r="B122" s="91"/>
      <c r="C122" s="95"/>
      <c r="D122" s="96"/>
      <c r="E122" s="97"/>
      <c r="F122" s="98"/>
      <c r="G122" s="99"/>
      <c r="H122" s="91"/>
      <c r="I122" s="55"/>
      <c r="J122" s="91"/>
      <c r="K122" s="105"/>
      <c r="L122" s="105"/>
      <c r="M122" s="55"/>
    </row>
    <row r="123" spans="1:13" ht="15.5">
      <c r="A123" s="90"/>
      <c r="B123" s="91"/>
      <c r="C123" s="95"/>
      <c r="D123" s="96"/>
      <c r="E123" s="97"/>
      <c r="F123" s="98"/>
      <c r="G123" s="99"/>
      <c r="H123" s="91"/>
      <c r="I123" s="55"/>
      <c r="J123" s="91"/>
      <c r="K123" s="105"/>
      <c r="L123" s="105"/>
      <c r="M123" s="55"/>
    </row>
    <row r="124" spans="1:13" ht="15.5">
      <c r="A124" s="90"/>
      <c r="B124" s="91"/>
      <c r="C124" s="95"/>
      <c r="D124" s="96"/>
      <c r="E124" s="97"/>
      <c r="F124" s="101"/>
      <c r="G124" s="99"/>
      <c r="H124" s="91"/>
      <c r="I124" s="55"/>
      <c r="J124" s="91"/>
      <c r="K124" s="105"/>
      <c r="L124" s="105"/>
      <c r="M124" s="55"/>
    </row>
    <row r="125" spans="1:13" ht="15.5">
      <c r="A125" s="90"/>
      <c r="B125" s="91"/>
      <c r="C125" s="95"/>
      <c r="D125" s="96"/>
      <c r="E125" s="97"/>
      <c r="F125" s="101"/>
      <c r="G125" s="99"/>
      <c r="H125" s="91"/>
      <c r="I125" s="55"/>
      <c r="J125" s="91"/>
      <c r="K125" s="105"/>
      <c r="L125" s="105"/>
      <c r="M125" s="55"/>
    </row>
    <row r="126" spans="1:13" ht="15.5">
      <c r="A126" s="90"/>
      <c r="B126" s="91"/>
      <c r="C126" s="95"/>
      <c r="D126" s="96"/>
      <c r="E126" s="97"/>
      <c r="F126" s="98"/>
      <c r="G126" s="99"/>
      <c r="H126" s="91"/>
      <c r="I126" s="55"/>
      <c r="J126" s="91"/>
      <c r="K126" s="63"/>
      <c r="L126" s="105"/>
      <c r="M126" s="55"/>
    </row>
    <row r="127" spans="1:13" ht="15.5">
      <c r="A127" s="90"/>
      <c r="B127" s="91"/>
      <c r="C127" s="95"/>
      <c r="D127" s="96"/>
      <c r="E127" s="97"/>
      <c r="F127" s="98"/>
      <c r="G127" s="99"/>
      <c r="H127" s="91"/>
      <c r="I127" s="55"/>
      <c r="J127" s="91"/>
      <c r="K127" s="63"/>
      <c r="L127" s="105"/>
      <c r="M127" s="55"/>
    </row>
    <row r="128" spans="1:13" ht="15.5">
      <c r="A128" s="90"/>
      <c r="B128" s="91"/>
      <c r="C128" s="95"/>
      <c r="D128" s="96"/>
      <c r="E128" s="97"/>
      <c r="F128" s="102"/>
      <c r="G128" s="99"/>
      <c r="H128" s="91"/>
      <c r="I128" s="55"/>
      <c r="J128" s="91"/>
      <c r="K128" s="105"/>
      <c r="L128" s="105"/>
      <c r="M128" s="55"/>
    </row>
    <row r="129" spans="1:13" ht="15.5">
      <c r="A129" s="90"/>
      <c r="B129" s="91"/>
      <c r="C129" s="95"/>
      <c r="D129" s="96"/>
      <c r="E129" s="97"/>
      <c r="F129" s="102"/>
      <c r="G129" s="99"/>
      <c r="H129" s="91"/>
      <c r="I129" s="55"/>
      <c r="J129" s="55"/>
      <c r="K129" s="63"/>
      <c r="L129" s="105"/>
      <c r="M129" s="55"/>
    </row>
    <row r="130" spans="1:13">
      <c r="A130" s="90"/>
      <c r="B130" s="91"/>
      <c r="C130" s="56"/>
      <c r="D130" s="96"/>
      <c r="E130" s="91"/>
      <c r="F130" s="106"/>
      <c r="G130" s="107"/>
      <c r="H130" s="107"/>
      <c r="I130" s="55"/>
      <c r="J130" s="91"/>
      <c r="K130" s="63"/>
      <c r="L130" s="105"/>
      <c r="M130" s="55"/>
    </row>
    <row r="131" spans="1:13">
      <c r="A131" s="90"/>
      <c r="B131" s="91"/>
      <c r="C131" s="56"/>
      <c r="D131" s="96"/>
      <c r="E131" s="91"/>
      <c r="F131" s="106"/>
      <c r="G131" s="107"/>
      <c r="H131" s="107"/>
      <c r="I131" s="55"/>
      <c r="J131" s="91"/>
      <c r="K131" s="63"/>
      <c r="L131" s="105"/>
      <c r="M131" s="55"/>
    </row>
    <row r="132" spans="1:13">
      <c r="A132" s="90"/>
      <c r="B132" s="91"/>
      <c r="C132" s="56"/>
      <c r="D132" s="96"/>
      <c r="E132" s="91"/>
      <c r="F132" s="106"/>
      <c r="G132" s="107"/>
      <c r="H132" s="107"/>
      <c r="I132" s="55"/>
      <c r="J132" s="91"/>
      <c r="K132" s="63"/>
      <c r="L132" s="105"/>
      <c r="M132" s="55"/>
    </row>
    <row r="133" spans="1:13">
      <c r="A133" s="90"/>
      <c r="B133" s="91"/>
      <c r="C133" s="56"/>
      <c r="D133" s="96"/>
      <c r="E133" s="91"/>
      <c r="F133" s="108"/>
      <c r="G133" s="107"/>
      <c r="H133" s="107"/>
      <c r="I133" s="55"/>
      <c r="J133" s="91"/>
      <c r="K133" s="63"/>
      <c r="L133" s="105"/>
      <c r="M133" s="55"/>
    </row>
    <row r="134" spans="1:13">
      <c r="A134" s="90"/>
      <c r="B134" s="91"/>
      <c r="C134" s="56"/>
      <c r="D134" s="96"/>
      <c r="E134" s="91"/>
      <c r="F134" s="108"/>
      <c r="G134" s="109"/>
      <c r="H134" s="110"/>
      <c r="I134" s="55"/>
      <c r="J134" s="91"/>
      <c r="K134" s="63"/>
      <c r="L134" s="105"/>
      <c r="M134" s="55"/>
    </row>
    <row r="135" spans="1:13">
      <c r="A135" s="90"/>
      <c r="B135" s="91"/>
      <c r="C135" s="56"/>
      <c r="D135" s="96"/>
      <c r="E135" s="91"/>
      <c r="F135" s="108"/>
      <c r="G135" s="107"/>
      <c r="H135" s="107"/>
      <c r="I135" s="55"/>
      <c r="J135" s="91"/>
      <c r="K135" s="63"/>
      <c r="L135" s="105"/>
      <c r="M135" s="55"/>
    </row>
    <row r="136" spans="1:13">
      <c r="A136" s="90"/>
      <c r="B136" s="91"/>
      <c r="C136" s="56"/>
      <c r="D136" s="57"/>
      <c r="E136" s="55"/>
      <c r="F136" s="108"/>
      <c r="G136" s="55"/>
      <c r="H136" s="97"/>
      <c r="I136" s="55"/>
      <c r="J136" s="55"/>
      <c r="K136" s="63"/>
      <c r="L136" s="63"/>
      <c r="M136" s="55"/>
    </row>
    <row r="137" spans="1:13">
      <c r="A137" s="90"/>
      <c r="B137" s="91"/>
      <c r="C137" s="56"/>
      <c r="D137" s="57"/>
      <c r="E137" s="55"/>
      <c r="F137" s="108"/>
      <c r="G137" s="55"/>
      <c r="H137" s="97"/>
      <c r="I137" s="55"/>
      <c r="J137" s="55"/>
      <c r="K137" s="63"/>
      <c r="L137" s="63"/>
      <c r="M137" s="55"/>
    </row>
    <row r="138" spans="1:13">
      <c r="A138" s="90"/>
      <c r="B138" s="91"/>
      <c r="C138" s="56"/>
      <c r="D138" s="57"/>
      <c r="E138" s="55"/>
      <c r="F138" s="108"/>
      <c r="G138" s="55"/>
      <c r="H138" s="97"/>
      <c r="I138" s="55"/>
      <c r="J138" s="55"/>
      <c r="K138" s="63"/>
      <c r="L138" s="63"/>
      <c r="M138" s="55"/>
    </row>
    <row r="139" spans="1:13" ht="15.5">
      <c r="A139" s="74"/>
      <c r="B139" s="75"/>
      <c r="C139" s="76"/>
      <c r="D139" s="77"/>
      <c r="E139" s="78"/>
      <c r="F139" s="79"/>
      <c r="G139" s="79"/>
      <c r="H139" s="79"/>
      <c r="I139" s="75"/>
      <c r="J139" s="75"/>
      <c r="K139" s="103"/>
      <c r="L139" s="103"/>
      <c r="M139" s="75"/>
    </row>
    <row r="140" spans="1:13" ht="15.5">
      <c r="A140" s="74"/>
      <c r="B140" s="75"/>
      <c r="C140" s="76"/>
      <c r="D140" s="77"/>
      <c r="E140" s="78"/>
      <c r="F140" s="79"/>
      <c r="G140" s="79"/>
      <c r="H140" s="79"/>
      <c r="I140" s="75"/>
      <c r="J140" s="75"/>
      <c r="K140" s="103"/>
      <c r="L140" s="103"/>
      <c r="M140" s="75"/>
    </row>
    <row r="141" spans="1:13" ht="15.5">
      <c r="A141" s="74"/>
      <c r="B141" s="75"/>
      <c r="C141" s="76"/>
      <c r="D141" s="77"/>
      <c r="E141" s="78"/>
      <c r="F141" s="79"/>
      <c r="G141" s="79"/>
      <c r="H141" s="79"/>
      <c r="I141" s="75"/>
      <c r="J141" s="75"/>
      <c r="K141" s="103"/>
      <c r="L141" s="103"/>
      <c r="M141" s="75"/>
    </row>
    <row r="142" spans="1:13" ht="15.5">
      <c r="A142" s="74"/>
      <c r="B142" s="75"/>
      <c r="C142" s="76"/>
      <c r="D142" s="77"/>
      <c r="E142" s="78"/>
      <c r="F142" s="79"/>
      <c r="G142" s="79"/>
      <c r="H142" s="79"/>
      <c r="I142" s="75"/>
      <c r="J142" s="75"/>
      <c r="K142" s="103"/>
      <c r="L142" s="103"/>
      <c r="M142" s="75"/>
    </row>
    <row r="143" spans="1:13" ht="15.5">
      <c r="A143" s="111"/>
      <c r="B143" s="112"/>
      <c r="C143" s="113"/>
      <c r="D143" s="114"/>
      <c r="E143" s="115"/>
      <c r="F143" s="116"/>
      <c r="G143" s="116"/>
      <c r="H143" s="116"/>
      <c r="I143" s="112"/>
      <c r="J143" s="112"/>
      <c r="K143" s="128"/>
      <c r="L143" s="128"/>
      <c r="M143" s="112"/>
    </row>
    <row r="144" spans="1:13" ht="15.5">
      <c r="A144" s="74"/>
      <c r="B144" s="75"/>
      <c r="C144" s="76"/>
      <c r="D144" s="77"/>
      <c r="E144" s="78"/>
      <c r="F144" s="79"/>
      <c r="G144" s="79"/>
      <c r="H144" s="79"/>
      <c r="I144" s="75"/>
      <c r="J144" s="75"/>
      <c r="K144" s="103"/>
      <c r="L144" s="103"/>
      <c r="M144" s="75"/>
    </row>
    <row r="145" spans="1:13" ht="15.5">
      <c r="A145" s="74"/>
      <c r="B145" s="75"/>
      <c r="C145" s="76"/>
      <c r="D145" s="77"/>
      <c r="E145" s="78"/>
      <c r="F145" s="79"/>
      <c r="G145" s="79"/>
      <c r="H145" s="79"/>
      <c r="I145" s="75"/>
      <c r="J145" s="75"/>
      <c r="K145" s="103"/>
      <c r="L145" s="103"/>
      <c r="M145" s="75"/>
    </row>
    <row r="146" spans="1:13" ht="15.5">
      <c r="A146" s="74"/>
      <c r="B146" s="75"/>
      <c r="C146" s="76"/>
      <c r="D146" s="77"/>
      <c r="E146" s="78"/>
      <c r="F146" s="79"/>
      <c r="G146" s="79"/>
      <c r="H146" s="79"/>
      <c r="I146" s="75"/>
      <c r="J146" s="75"/>
      <c r="K146" s="103"/>
      <c r="L146" s="103"/>
      <c r="M146" s="75"/>
    </row>
    <row r="147" spans="1:13" ht="15.5">
      <c r="A147" s="74"/>
      <c r="B147" s="75"/>
      <c r="C147" s="76"/>
      <c r="D147" s="77"/>
      <c r="E147" s="78"/>
      <c r="F147" s="79"/>
      <c r="G147" s="79"/>
      <c r="H147" s="79"/>
      <c r="I147" s="75"/>
      <c r="J147" s="75"/>
      <c r="K147" s="103"/>
      <c r="L147" s="103"/>
      <c r="M147" s="75"/>
    </row>
    <row r="148" spans="1:13" ht="15.5">
      <c r="A148" s="74"/>
      <c r="B148" s="75"/>
      <c r="C148" s="76"/>
      <c r="D148" s="77"/>
      <c r="E148" s="78"/>
      <c r="F148" s="79"/>
      <c r="G148" s="79"/>
      <c r="H148" s="79"/>
      <c r="I148" s="75"/>
      <c r="J148" s="75"/>
      <c r="K148" s="103"/>
      <c r="L148" s="103"/>
      <c r="M148" s="75"/>
    </row>
    <row r="149" spans="1:13" ht="15.5">
      <c r="A149" s="74"/>
      <c r="B149" s="75"/>
      <c r="C149" s="76"/>
      <c r="D149" s="77"/>
      <c r="E149" s="78"/>
      <c r="F149" s="79"/>
      <c r="G149" s="79"/>
      <c r="H149" s="79"/>
      <c r="I149" s="75"/>
      <c r="J149" s="75"/>
      <c r="K149" s="103"/>
      <c r="L149" s="103"/>
      <c r="M149" s="75"/>
    </row>
    <row r="150" spans="1:13" ht="15.5">
      <c r="A150" s="74"/>
      <c r="B150" s="75"/>
      <c r="C150" s="76"/>
      <c r="D150" s="77"/>
      <c r="E150" s="78"/>
      <c r="F150" s="79"/>
      <c r="G150" s="79"/>
      <c r="H150" s="79"/>
      <c r="I150" s="75"/>
      <c r="J150" s="75"/>
      <c r="K150" s="103"/>
      <c r="L150" s="103"/>
      <c r="M150" s="75"/>
    </row>
    <row r="151" spans="1:13" ht="15.5">
      <c r="A151" s="74"/>
      <c r="B151" s="75"/>
      <c r="C151" s="76"/>
      <c r="D151" s="77"/>
      <c r="E151" s="78"/>
      <c r="F151" s="79"/>
      <c r="G151" s="79"/>
      <c r="H151" s="79"/>
      <c r="I151" s="75"/>
      <c r="J151" s="75"/>
      <c r="K151" s="103"/>
      <c r="L151" s="103"/>
      <c r="M151" s="75"/>
    </row>
    <row r="152" spans="1:13" ht="15.5">
      <c r="A152" s="74"/>
      <c r="B152" s="75"/>
      <c r="C152" s="76"/>
      <c r="D152" s="77"/>
      <c r="E152" s="78"/>
      <c r="F152" s="79"/>
      <c r="G152" s="79"/>
      <c r="H152" s="79"/>
      <c r="I152" s="75"/>
      <c r="J152" s="75"/>
      <c r="K152" s="103"/>
      <c r="L152" s="103"/>
      <c r="M152" s="75"/>
    </row>
    <row r="153" spans="1:13" ht="15.5">
      <c r="A153" s="74"/>
      <c r="B153" s="75"/>
      <c r="C153" s="76"/>
      <c r="D153" s="77"/>
      <c r="E153" s="78"/>
      <c r="F153" s="79"/>
      <c r="G153" s="79"/>
      <c r="H153" s="79"/>
      <c r="I153" s="75"/>
      <c r="J153" s="75"/>
      <c r="K153" s="103"/>
      <c r="L153" s="103"/>
      <c r="M153" s="75"/>
    </row>
    <row r="154" spans="1:13" ht="15.5">
      <c r="A154" s="74"/>
      <c r="B154" s="75"/>
      <c r="C154" s="76"/>
      <c r="D154" s="77"/>
      <c r="E154" s="78"/>
      <c r="F154" s="79"/>
      <c r="G154" s="79"/>
      <c r="H154" s="79"/>
      <c r="I154" s="75"/>
      <c r="J154" s="75"/>
      <c r="K154" s="103"/>
      <c r="L154" s="103"/>
      <c r="M154" s="75"/>
    </row>
    <row r="155" spans="1:13" ht="15.5">
      <c r="A155" s="74"/>
      <c r="B155" s="75"/>
      <c r="C155" s="76"/>
      <c r="D155" s="77"/>
      <c r="E155" s="78"/>
      <c r="F155" s="79"/>
      <c r="G155" s="79"/>
      <c r="H155" s="79"/>
      <c r="I155" s="75"/>
      <c r="J155" s="75"/>
      <c r="K155" s="103"/>
      <c r="L155" s="103"/>
      <c r="M155" s="75"/>
    </row>
    <row r="156" spans="1:13" ht="15.5">
      <c r="A156" s="74"/>
      <c r="B156" s="75"/>
      <c r="C156" s="76"/>
      <c r="D156" s="77"/>
      <c r="E156" s="86"/>
      <c r="F156" s="87"/>
      <c r="G156" s="86"/>
      <c r="H156" s="78"/>
      <c r="I156" s="75"/>
      <c r="J156" s="75"/>
      <c r="K156" s="103"/>
      <c r="L156" s="103"/>
      <c r="M156" s="75"/>
    </row>
    <row r="157" spans="1:13" ht="15.5">
      <c r="A157" s="74"/>
      <c r="B157" s="75"/>
      <c r="C157" s="76"/>
      <c r="D157" s="77"/>
      <c r="E157" s="86"/>
      <c r="F157" s="87"/>
      <c r="G157" s="86"/>
      <c r="H157" s="78"/>
      <c r="I157" s="75"/>
      <c r="J157" s="75"/>
      <c r="K157" s="103"/>
      <c r="L157" s="103"/>
      <c r="M157" s="75"/>
    </row>
    <row r="158" spans="1:13" ht="15.5">
      <c r="A158" s="74"/>
      <c r="B158" s="75"/>
      <c r="C158" s="76"/>
      <c r="D158" s="77"/>
      <c r="E158" s="86"/>
      <c r="F158" s="87"/>
      <c r="G158" s="86"/>
      <c r="H158" s="78"/>
      <c r="I158" s="75"/>
      <c r="J158" s="75"/>
      <c r="K158" s="103"/>
      <c r="L158" s="103"/>
      <c r="M158" s="75"/>
    </row>
    <row r="159" spans="1:13" ht="15.5">
      <c r="A159" s="74"/>
      <c r="B159" s="75"/>
      <c r="C159" s="76"/>
      <c r="D159" s="77"/>
      <c r="E159" s="86"/>
      <c r="F159" s="87"/>
      <c r="G159" s="86"/>
      <c r="H159" s="78"/>
      <c r="I159" s="75"/>
      <c r="J159" s="75"/>
      <c r="K159" s="103"/>
      <c r="L159" s="103"/>
      <c r="M159" s="75"/>
    </row>
    <row r="160" spans="1:13" ht="15.5">
      <c r="A160" s="74"/>
      <c r="B160" s="75"/>
      <c r="C160" s="76"/>
      <c r="D160" s="77"/>
      <c r="E160" s="86"/>
      <c r="F160" s="87"/>
      <c r="G160" s="86"/>
      <c r="H160" s="78"/>
      <c r="I160" s="75"/>
      <c r="J160" s="75"/>
      <c r="K160" s="103"/>
      <c r="L160" s="103"/>
      <c r="M160" s="75"/>
    </row>
    <row r="161" spans="1:13" ht="15.5">
      <c r="A161" s="74"/>
      <c r="B161" s="75"/>
      <c r="C161" s="76"/>
      <c r="D161" s="77"/>
      <c r="E161" s="86"/>
      <c r="F161" s="87"/>
      <c r="G161" s="86"/>
      <c r="H161" s="78"/>
      <c r="I161" s="75"/>
      <c r="J161" s="75"/>
      <c r="K161" s="103"/>
      <c r="L161" s="103"/>
      <c r="M161" s="75"/>
    </row>
    <row r="162" spans="1:13" ht="15.5">
      <c r="A162" s="74"/>
      <c r="B162" s="75"/>
      <c r="C162" s="76"/>
      <c r="D162" s="77"/>
      <c r="E162" s="86"/>
      <c r="F162" s="87"/>
      <c r="G162" s="86"/>
      <c r="H162" s="78"/>
      <c r="I162" s="75"/>
      <c r="J162" s="75"/>
      <c r="K162" s="103"/>
      <c r="L162" s="103"/>
      <c r="M162" s="75"/>
    </row>
    <row r="163" spans="1:13" ht="15.5">
      <c r="A163" s="74"/>
      <c r="B163" s="75"/>
      <c r="C163" s="76"/>
      <c r="D163" s="77"/>
      <c r="E163" s="86"/>
      <c r="F163" s="87"/>
      <c r="G163" s="86"/>
      <c r="H163" s="78"/>
      <c r="I163" s="75"/>
      <c r="J163" s="75"/>
      <c r="K163" s="103"/>
      <c r="L163" s="103"/>
      <c r="M163" s="75"/>
    </row>
    <row r="164" spans="1:13" ht="15.5">
      <c r="A164" s="74"/>
      <c r="B164" s="75"/>
      <c r="C164" s="76"/>
      <c r="D164" s="77"/>
      <c r="E164" s="86"/>
      <c r="F164" s="87"/>
      <c r="G164" s="86"/>
      <c r="H164" s="78"/>
      <c r="I164" s="75"/>
      <c r="J164" s="75"/>
      <c r="K164" s="103"/>
      <c r="L164" s="103"/>
      <c r="M164" s="75"/>
    </row>
    <row r="165" spans="1:13" ht="15.5">
      <c r="A165" s="74"/>
      <c r="B165" s="75"/>
      <c r="C165" s="76"/>
      <c r="D165" s="77"/>
      <c r="E165" s="86"/>
      <c r="F165" s="87"/>
      <c r="G165" s="86"/>
      <c r="H165" s="78"/>
      <c r="I165" s="75"/>
      <c r="J165" s="75"/>
      <c r="K165" s="103"/>
      <c r="L165" s="103"/>
      <c r="M165" s="75"/>
    </row>
    <row r="166" spans="1:13" ht="15.5">
      <c r="A166" s="74"/>
      <c r="B166" s="75"/>
      <c r="C166" s="76"/>
      <c r="D166" s="77"/>
      <c r="E166" s="86"/>
      <c r="F166" s="87"/>
      <c r="G166" s="86"/>
      <c r="H166" s="78"/>
      <c r="I166" s="75"/>
      <c r="J166" s="75"/>
      <c r="K166" s="103"/>
      <c r="L166" s="103"/>
      <c r="M166" s="75"/>
    </row>
    <row r="167" spans="1:13">
      <c r="A167" s="73"/>
      <c r="B167" s="55"/>
      <c r="C167" s="56"/>
      <c r="D167" s="57"/>
      <c r="E167" s="55"/>
      <c r="F167" s="117"/>
      <c r="G167" s="118"/>
      <c r="H167" s="55"/>
      <c r="I167" s="55"/>
      <c r="J167" s="55"/>
      <c r="K167" s="63"/>
      <c r="L167" s="63"/>
      <c r="M167" s="55"/>
    </row>
    <row r="168" spans="1:13">
      <c r="A168" s="73"/>
      <c r="B168" s="55"/>
      <c r="C168" s="56"/>
      <c r="D168" s="57"/>
      <c r="E168" s="55"/>
      <c r="F168" s="117"/>
      <c r="G168" s="119"/>
      <c r="H168" s="55"/>
      <c r="I168" s="55"/>
      <c r="J168" s="55"/>
      <c r="K168" s="63"/>
      <c r="L168" s="63"/>
      <c r="M168" s="55"/>
    </row>
    <row r="169" spans="1:13">
      <c r="A169" s="73"/>
      <c r="B169" s="55"/>
      <c r="C169" s="56"/>
      <c r="D169" s="57"/>
      <c r="E169" s="55"/>
      <c r="F169" s="117"/>
      <c r="G169" s="118"/>
      <c r="H169" s="55"/>
      <c r="I169" s="55"/>
      <c r="J169" s="55"/>
      <c r="K169" s="63"/>
      <c r="L169" s="63"/>
      <c r="M169" s="55"/>
    </row>
    <row r="170" spans="1:13">
      <c r="A170" s="73"/>
      <c r="B170" s="55"/>
      <c r="C170" s="56"/>
      <c r="D170" s="57"/>
      <c r="E170" s="55"/>
      <c r="F170" s="120"/>
      <c r="G170" s="118"/>
      <c r="H170" s="55"/>
      <c r="I170" s="55"/>
      <c r="J170" s="55"/>
      <c r="K170" s="63"/>
      <c r="L170" s="63"/>
      <c r="M170" s="55"/>
    </row>
    <row r="171" spans="1:13">
      <c r="A171" s="73"/>
      <c r="B171" s="55"/>
      <c r="C171" s="56"/>
      <c r="D171" s="57"/>
      <c r="E171" s="55"/>
      <c r="F171" s="120"/>
      <c r="G171" s="118"/>
      <c r="H171" s="55"/>
      <c r="I171" s="55"/>
      <c r="J171" s="55"/>
      <c r="K171" s="63"/>
      <c r="L171" s="63"/>
      <c r="M171" s="55"/>
    </row>
    <row r="172" spans="1:13">
      <c r="A172" s="73"/>
      <c r="B172" s="55"/>
      <c r="C172" s="56"/>
      <c r="D172" s="57"/>
      <c r="E172" s="55"/>
      <c r="F172" s="120"/>
      <c r="G172" s="118"/>
      <c r="H172" s="55"/>
      <c r="I172" s="55"/>
      <c r="J172" s="55"/>
      <c r="K172" s="63"/>
      <c r="L172" s="63"/>
      <c r="M172" s="55"/>
    </row>
    <row r="173" spans="1:13">
      <c r="A173" s="73"/>
      <c r="B173" s="55"/>
      <c r="C173" s="56"/>
      <c r="D173" s="57"/>
      <c r="E173" s="55"/>
      <c r="F173" s="117"/>
      <c r="G173" s="118"/>
      <c r="H173" s="55"/>
      <c r="I173" s="55"/>
      <c r="J173" s="55"/>
      <c r="K173" s="63"/>
      <c r="L173" s="63"/>
      <c r="M173" s="55"/>
    </row>
    <row r="174" spans="1:13">
      <c r="A174" s="73"/>
      <c r="B174" s="55"/>
      <c r="C174" s="56"/>
      <c r="D174" s="57"/>
      <c r="E174" s="55"/>
      <c r="F174" s="120"/>
      <c r="G174" s="118"/>
      <c r="H174" s="55"/>
      <c r="I174" s="55"/>
      <c r="J174" s="55"/>
      <c r="K174" s="63"/>
      <c r="L174" s="63"/>
      <c r="M174" s="55"/>
    </row>
    <row r="175" spans="1:13">
      <c r="A175" s="73"/>
      <c r="B175" s="55"/>
      <c r="C175" s="56"/>
      <c r="D175" s="57"/>
      <c r="E175" s="55"/>
      <c r="F175" s="117"/>
      <c r="G175" s="118"/>
      <c r="H175" s="55"/>
      <c r="I175" s="55"/>
      <c r="J175" s="55"/>
      <c r="K175" s="63"/>
      <c r="L175" s="63"/>
      <c r="M175" s="55"/>
    </row>
    <row r="176" spans="1:13">
      <c r="A176" s="73"/>
      <c r="B176" s="55"/>
      <c r="C176" s="56"/>
      <c r="D176" s="57"/>
      <c r="E176" s="55"/>
      <c r="F176" s="120"/>
      <c r="G176" s="118"/>
      <c r="H176" s="55"/>
      <c r="I176" s="55"/>
      <c r="J176" s="55"/>
      <c r="K176" s="63"/>
      <c r="L176" s="63"/>
      <c r="M176" s="55"/>
    </row>
    <row r="177" spans="1:13">
      <c r="A177" s="73"/>
      <c r="B177" s="55"/>
      <c r="C177" s="56"/>
      <c r="D177" s="57"/>
      <c r="E177" s="55"/>
      <c r="F177" s="117"/>
      <c r="G177" s="118"/>
      <c r="H177" s="55"/>
      <c r="I177" s="55"/>
      <c r="J177" s="55"/>
      <c r="K177" s="63"/>
      <c r="L177" s="63"/>
      <c r="M177" s="55"/>
    </row>
    <row r="178" spans="1:13">
      <c r="A178" s="73"/>
      <c r="B178" s="55"/>
      <c r="C178" s="56"/>
      <c r="D178" s="57"/>
      <c r="E178" s="55"/>
      <c r="F178" s="117"/>
      <c r="G178" s="118"/>
      <c r="H178" s="55"/>
      <c r="I178" s="55"/>
      <c r="J178" s="55"/>
      <c r="K178" s="63"/>
      <c r="L178" s="63"/>
      <c r="M178" s="55"/>
    </row>
    <row r="179" spans="1:13">
      <c r="A179" s="73"/>
      <c r="B179" s="55"/>
      <c r="C179" s="56"/>
      <c r="D179" s="57"/>
      <c r="E179" s="55"/>
      <c r="F179" s="117"/>
      <c r="G179" s="119"/>
      <c r="H179" s="55"/>
      <c r="I179" s="55"/>
      <c r="J179" s="55"/>
      <c r="K179" s="63"/>
      <c r="L179" s="63"/>
      <c r="M179" s="55"/>
    </row>
    <row r="180" spans="1:13">
      <c r="A180" s="73"/>
      <c r="B180" s="55"/>
      <c r="C180" s="56"/>
      <c r="D180" s="57"/>
      <c r="E180" s="55"/>
      <c r="F180" s="117"/>
      <c r="G180" s="118"/>
      <c r="H180" s="55"/>
      <c r="I180" s="55"/>
      <c r="J180" s="55"/>
      <c r="K180" s="63"/>
      <c r="L180" s="63"/>
      <c r="M180" s="55"/>
    </row>
    <row r="181" spans="1:13">
      <c r="A181" s="73"/>
      <c r="B181" s="55"/>
      <c r="C181" s="56"/>
      <c r="D181" s="57"/>
      <c r="E181" s="55"/>
      <c r="F181" s="117"/>
      <c r="G181" s="118"/>
      <c r="H181" s="55"/>
      <c r="I181" s="55"/>
      <c r="J181" s="55"/>
      <c r="K181" s="63"/>
      <c r="L181" s="63"/>
      <c r="M181" s="55"/>
    </row>
    <row r="182" spans="1:13">
      <c r="A182" s="73"/>
      <c r="B182" s="55"/>
      <c r="C182" s="56"/>
      <c r="D182" s="57"/>
      <c r="E182" s="55"/>
      <c r="F182" s="117"/>
      <c r="G182" s="118"/>
      <c r="H182" s="55"/>
      <c r="I182" s="55"/>
      <c r="J182" s="55"/>
      <c r="K182" s="63"/>
      <c r="L182" s="63"/>
      <c r="M182" s="55"/>
    </row>
    <row r="183" spans="1:13">
      <c r="A183" s="73"/>
      <c r="B183" s="55"/>
      <c r="C183" s="56"/>
      <c r="D183" s="57"/>
      <c r="E183" s="55"/>
      <c r="F183" s="117"/>
      <c r="G183" s="118"/>
      <c r="H183" s="55"/>
      <c r="I183" s="55"/>
      <c r="J183" s="55"/>
      <c r="K183" s="63"/>
      <c r="L183" s="63"/>
      <c r="M183" s="55"/>
    </row>
    <row r="184" spans="1:13">
      <c r="A184" s="73"/>
      <c r="B184" s="55"/>
      <c r="C184" s="56"/>
      <c r="D184" s="57"/>
      <c r="E184" s="55"/>
      <c r="F184" s="117"/>
      <c r="G184" s="118"/>
      <c r="H184" s="55"/>
      <c r="I184" s="55"/>
      <c r="J184" s="55"/>
      <c r="K184" s="63"/>
      <c r="L184" s="63"/>
      <c r="M184" s="55"/>
    </row>
    <row r="185" spans="1:13">
      <c r="A185" s="73"/>
      <c r="B185" s="55"/>
      <c r="C185" s="56"/>
      <c r="D185" s="57"/>
      <c r="E185" s="55"/>
      <c r="F185" s="117"/>
      <c r="G185" s="118"/>
      <c r="H185" s="55"/>
      <c r="I185" s="55"/>
      <c r="J185" s="55"/>
      <c r="K185" s="63"/>
      <c r="L185" s="63"/>
      <c r="M185" s="55"/>
    </row>
    <row r="186" spans="1:13">
      <c r="A186" s="73"/>
      <c r="B186" s="55"/>
      <c r="C186" s="56"/>
      <c r="D186" s="57"/>
      <c r="E186" s="55"/>
      <c r="F186" s="117"/>
      <c r="G186" s="118"/>
      <c r="H186" s="55"/>
      <c r="I186" s="55"/>
      <c r="J186" s="55"/>
      <c r="K186" s="63"/>
      <c r="L186" s="63"/>
      <c r="M186" s="55"/>
    </row>
    <row r="187" spans="1:13">
      <c r="A187" s="73"/>
      <c r="B187" s="55"/>
      <c r="C187" s="56"/>
      <c r="D187" s="57"/>
      <c r="E187" s="55"/>
      <c r="F187" s="117"/>
      <c r="G187" s="119"/>
      <c r="H187" s="55"/>
      <c r="I187" s="55"/>
      <c r="J187" s="55"/>
      <c r="K187" s="63"/>
      <c r="L187" s="63"/>
      <c r="M187" s="55"/>
    </row>
    <row r="188" spans="1:13">
      <c r="A188" s="73"/>
      <c r="B188" s="55"/>
      <c r="C188" s="121"/>
      <c r="D188" s="122"/>
      <c r="E188" s="122"/>
      <c r="F188" s="123"/>
      <c r="G188" s="123"/>
      <c r="H188" s="124"/>
      <c r="I188" s="124"/>
      <c r="J188" s="124"/>
      <c r="K188" s="129"/>
      <c r="L188" s="130"/>
      <c r="M188" s="124"/>
    </row>
    <row r="189" spans="1:13">
      <c r="A189" s="73"/>
      <c r="B189" s="55"/>
      <c r="C189" s="121"/>
      <c r="D189" s="122"/>
      <c r="E189" s="122"/>
      <c r="F189" s="125"/>
      <c r="G189" s="126"/>
      <c r="H189" s="125"/>
      <c r="I189" s="124"/>
      <c r="J189" s="124"/>
      <c r="K189" s="129"/>
      <c r="L189" s="131"/>
      <c r="M189" s="124"/>
    </row>
    <row r="190" spans="1:13">
      <c r="A190" s="73"/>
      <c r="B190" s="55"/>
      <c r="C190" s="121"/>
      <c r="D190" s="122"/>
      <c r="E190" s="122"/>
      <c r="F190" s="123"/>
      <c r="G190" s="123"/>
      <c r="H190" s="124"/>
      <c r="I190" s="124"/>
      <c r="J190" s="124"/>
      <c r="K190" s="129"/>
      <c r="L190" s="131"/>
      <c r="M190" s="124"/>
    </row>
    <row r="191" spans="1:13">
      <c r="A191" s="73"/>
      <c r="B191" s="55"/>
      <c r="C191" s="121"/>
      <c r="D191" s="122"/>
      <c r="E191" s="122"/>
      <c r="F191" s="123"/>
      <c r="G191" s="123"/>
      <c r="H191" s="124"/>
      <c r="I191" s="124"/>
      <c r="J191" s="124"/>
      <c r="K191" s="129"/>
      <c r="L191" s="131"/>
      <c r="M191" s="124"/>
    </row>
    <row r="192" spans="1:13">
      <c r="A192" s="73"/>
      <c r="B192" s="55"/>
      <c r="C192" s="121"/>
      <c r="D192" s="122"/>
      <c r="E192" s="122"/>
      <c r="F192" s="127"/>
      <c r="G192" s="126"/>
      <c r="H192" s="124"/>
      <c r="I192" s="124"/>
      <c r="J192" s="124"/>
      <c r="K192" s="129"/>
      <c r="L192" s="132"/>
      <c r="M192" s="124"/>
    </row>
    <row r="193" spans="1:13">
      <c r="A193" s="73"/>
      <c r="B193" s="55"/>
      <c r="C193" s="121"/>
      <c r="D193" s="122"/>
      <c r="E193" s="122"/>
      <c r="F193" s="123"/>
      <c r="G193" s="123"/>
      <c r="H193" s="125"/>
      <c r="I193" s="124"/>
      <c r="J193" s="124"/>
      <c r="K193" s="129"/>
      <c r="L193" s="131"/>
      <c r="M193" s="124"/>
    </row>
    <row r="194" spans="1:13">
      <c r="A194" s="73"/>
      <c r="B194" s="55"/>
      <c r="C194" s="121"/>
      <c r="D194" s="122"/>
      <c r="E194" s="122"/>
      <c r="F194" s="131"/>
      <c r="G194" s="131"/>
      <c r="H194" s="125"/>
      <c r="I194" s="124"/>
      <c r="J194" s="124"/>
      <c r="K194" s="129"/>
      <c r="L194" s="131"/>
      <c r="M194" s="124"/>
    </row>
    <row r="195" spans="1:13">
      <c r="A195" s="73"/>
      <c r="B195" s="55"/>
      <c r="C195" s="121"/>
      <c r="D195" s="122"/>
      <c r="E195" s="122"/>
      <c r="F195" s="131"/>
      <c r="G195" s="131"/>
      <c r="H195" s="124"/>
      <c r="I195" s="124"/>
      <c r="J195" s="124"/>
      <c r="K195" s="129"/>
      <c r="L195" s="132"/>
      <c r="M195" s="124"/>
    </row>
    <row r="196" spans="1:13">
      <c r="A196" s="73"/>
      <c r="B196" s="55"/>
      <c r="C196" s="121"/>
      <c r="D196" s="122"/>
      <c r="E196" s="122"/>
      <c r="F196" s="131"/>
      <c r="G196" s="131"/>
      <c r="H196" s="124"/>
      <c r="I196" s="124"/>
      <c r="J196" s="124"/>
      <c r="K196" s="129"/>
      <c r="L196" s="131"/>
      <c r="M196" s="124"/>
    </row>
    <row r="197" spans="1:13">
      <c r="A197" s="73"/>
      <c r="B197" s="55"/>
      <c r="C197" s="121"/>
      <c r="D197" s="122"/>
      <c r="E197" s="122"/>
      <c r="F197" s="131"/>
      <c r="G197" s="131"/>
      <c r="H197" s="125"/>
      <c r="I197" s="124"/>
      <c r="J197" s="124"/>
      <c r="K197" s="129"/>
      <c r="L197" s="131"/>
      <c r="M197" s="124"/>
    </row>
    <row r="198" spans="1:13">
      <c r="A198" s="73"/>
      <c r="B198" s="55"/>
      <c r="C198" s="121"/>
      <c r="D198" s="122"/>
      <c r="E198" s="122"/>
      <c r="F198" s="125"/>
      <c r="G198" s="126"/>
      <c r="H198" s="125"/>
      <c r="I198" s="124"/>
      <c r="J198" s="124"/>
      <c r="K198" s="129"/>
      <c r="L198" s="131"/>
      <c r="M198" s="124"/>
    </row>
    <row r="199" spans="1:13">
      <c r="A199" s="73"/>
      <c r="B199" s="55"/>
      <c r="C199" s="121"/>
      <c r="D199" s="122"/>
      <c r="E199" s="122"/>
      <c r="F199" s="131"/>
      <c r="G199" s="126"/>
      <c r="H199" s="125"/>
      <c r="I199" s="124"/>
      <c r="J199" s="124"/>
      <c r="K199" s="129"/>
      <c r="L199" s="131"/>
      <c r="M199" s="124"/>
    </row>
    <row r="200" spans="1:13">
      <c r="A200" s="73"/>
      <c r="B200" s="55"/>
      <c r="C200" s="121"/>
      <c r="D200" s="122"/>
      <c r="E200" s="122"/>
      <c r="F200" s="131"/>
      <c r="G200" s="133"/>
      <c r="H200" s="125"/>
      <c r="I200" s="124"/>
      <c r="J200" s="124"/>
      <c r="K200" s="129"/>
      <c r="L200" s="131"/>
      <c r="M200" s="124"/>
    </row>
    <row r="201" spans="1:13">
      <c r="A201" s="73"/>
      <c r="B201" s="55"/>
      <c r="C201" s="121"/>
      <c r="D201" s="122"/>
      <c r="E201" s="122"/>
      <c r="F201" s="131"/>
      <c r="G201" s="131"/>
      <c r="H201" s="125"/>
      <c r="I201" s="124"/>
      <c r="J201" s="124"/>
      <c r="K201" s="129"/>
      <c r="L201" s="131"/>
      <c r="M201" s="124"/>
    </row>
    <row r="202" spans="1:13">
      <c r="A202" s="73"/>
      <c r="B202" s="55"/>
      <c r="C202" s="121"/>
      <c r="D202" s="122"/>
      <c r="E202" s="122"/>
      <c r="F202" s="123"/>
      <c r="G202" s="123"/>
      <c r="H202" s="125"/>
      <c r="I202" s="124"/>
      <c r="J202" s="124"/>
      <c r="K202" s="129"/>
      <c r="L202" s="131"/>
      <c r="M202" s="124"/>
    </row>
    <row r="203" spans="1:13">
      <c r="A203" s="73"/>
      <c r="B203" s="55"/>
      <c r="C203" s="121"/>
      <c r="D203" s="122"/>
      <c r="E203" s="122"/>
      <c r="F203" s="123"/>
      <c r="G203" s="123"/>
      <c r="H203" s="124"/>
      <c r="I203" s="124"/>
      <c r="J203" s="124"/>
      <c r="K203" s="129"/>
      <c r="L203" s="131"/>
      <c r="M203" s="124"/>
    </row>
    <row r="204" spans="1:13">
      <c r="A204" s="73"/>
      <c r="B204" s="55"/>
      <c r="C204" s="121"/>
      <c r="D204" s="122"/>
      <c r="E204" s="122"/>
      <c r="F204" s="131"/>
      <c r="G204" s="131"/>
      <c r="H204" s="124"/>
      <c r="I204" s="124"/>
      <c r="J204" s="124"/>
      <c r="K204" s="129"/>
      <c r="L204" s="131"/>
      <c r="M204" s="124"/>
    </row>
    <row r="205" spans="1:13">
      <c r="A205" s="134"/>
      <c r="B205" s="135"/>
      <c r="C205" s="136"/>
      <c r="D205" s="135"/>
      <c r="E205" s="135"/>
      <c r="F205" s="137"/>
      <c r="G205" s="138"/>
      <c r="H205" s="135"/>
      <c r="I205" s="135"/>
      <c r="J205" s="135"/>
      <c r="K205" s="141"/>
      <c r="L205" s="141"/>
      <c r="M205" s="135"/>
    </row>
    <row r="206" spans="1:13">
      <c r="A206" s="134"/>
      <c r="B206" s="135"/>
      <c r="C206" s="136"/>
      <c r="D206" s="135"/>
      <c r="E206" s="135"/>
      <c r="F206" s="108"/>
      <c r="G206" s="139"/>
      <c r="H206" s="135"/>
      <c r="I206" s="135"/>
      <c r="J206" s="135"/>
      <c r="K206" s="142"/>
      <c r="L206" s="141"/>
      <c r="M206" s="135"/>
    </row>
    <row r="207" spans="1:13">
      <c r="A207" s="134"/>
      <c r="B207" s="135"/>
      <c r="C207" s="136"/>
      <c r="D207" s="135"/>
      <c r="E207" s="135"/>
      <c r="F207" s="108"/>
      <c r="G207" s="139"/>
      <c r="H207" s="135"/>
      <c r="I207" s="135"/>
      <c r="J207" s="135"/>
      <c r="K207" s="142"/>
      <c r="L207" s="141"/>
      <c r="M207" s="135"/>
    </row>
    <row r="208" spans="1:13">
      <c r="A208" s="134"/>
      <c r="B208" s="135"/>
      <c r="C208" s="136"/>
      <c r="D208" s="135"/>
      <c r="E208" s="135"/>
      <c r="F208" s="108"/>
      <c r="G208" s="139"/>
      <c r="H208" s="135"/>
      <c r="I208" s="135"/>
      <c r="J208" s="135"/>
      <c r="K208" s="142"/>
      <c r="L208" s="141"/>
      <c r="M208" s="135"/>
    </row>
    <row r="209" spans="1:13">
      <c r="A209" s="134"/>
      <c r="B209" s="135"/>
      <c r="C209" s="136"/>
      <c r="D209" s="135"/>
      <c r="E209" s="135"/>
      <c r="F209" s="108"/>
      <c r="G209" s="139"/>
      <c r="H209" s="135"/>
      <c r="I209" s="135"/>
      <c r="J209" s="135"/>
      <c r="K209" s="142"/>
      <c r="L209" s="141"/>
      <c r="M209" s="135"/>
    </row>
    <row r="210" spans="1:13">
      <c r="A210" s="134"/>
      <c r="B210" s="135"/>
      <c r="C210" s="136"/>
      <c r="D210" s="135"/>
      <c r="E210" s="135"/>
      <c r="F210" s="108"/>
      <c r="G210" s="139"/>
      <c r="H210" s="135"/>
      <c r="I210" s="135"/>
      <c r="J210" s="135"/>
      <c r="K210" s="142"/>
      <c r="L210" s="141"/>
      <c r="M210" s="135"/>
    </row>
    <row r="211" spans="1:13">
      <c r="A211" s="134"/>
      <c r="B211" s="135"/>
      <c r="C211" s="136"/>
      <c r="D211" s="135"/>
      <c r="E211" s="135"/>
      <c r="F211" s="108"/>
      <c r="G211" s="55"/>
      <c r="H211" s="135"/>
      <c r="I211" s="135"/>
      <c r="J211" s="135"/>
      <c r="K211" s="142"/>
      <c r="L211" s="141"/>
      <c r="M211" s="135"/>
    </row>
    <row r="212" spans="1:13">
      <c r="A212" s="134"/>
      <c r="B212" s="135"/>
      <c r="C212" s="136"/>
      <c r="D212" s="135"/>
      <c r="E212" s="135"/>
      <c r="F212" s="108"/>
      <c r="G212" s="55"/>
      <c r="H212" s="135"/>
      <c r="I212" s="135"/>
      <c r="J212" s="135"/>
      <c r="K212" s="142"/>
      <c r="L212" s="141"/>
      <c r="M212" s="135"/>
    </row>
    <row r="213" spans="1:13">
      <c r="A213" s="134"/>
      <c r="B213" s="135"/>
      <c r="C213" s="136"/>
      <c r="D213" s="135"/>
      <c r="E213" s="135"/>
      <c r="F213" s="108"/>
      <c r="G213" s="55"/>
      <c r="H213" s="135"/>
      <c r="I213" s="135"/>
      <c r="J213" s="135"/>
      <c r="K213" s="142"/>
      <c r="L213" s="141"/>
      <c r="M213" s="135"/>
    </row>
    <row r="214" spans="1:13">
      <c r="A214" s="134"/>
      <c r="B214" s="135"/>
      <c r="C214" s="136"/>
      <c r="D214" s="135"/>
      <c r="E214" s="135"/>
      <c r="F214" s="108"/>
      <c r="G214" s="55"/>
      <c r="H214" s="135"/>
      <c r="I214" s="135"/>
      <c r="J214" s="135"/>
      <c r="K214" s="142"/>
      <c r="L214" s="141"/>
      <c r="M214" s="135"/>
    </row>
    <row r="215" spans="1:13">
      <c r="A215" s="134"/>
      <c r="B215" s="135"/>
      <c r="C215" s="136"/>
      <c r="D215" s="135"/>
      <c r="E215" s="135"/>
      <c r="F215" s="108"/>
      <c r="G215" s="55"/>
      <c r="H215" s="135"/>
      <c r="I215" s="135"/>
      <c r="J215" s="135"/>
      <c r="K215" s="142"/>
      <c r="L215" s="141"/>
      <c r="M215" s="135"/>
    </row>
    <row r="216" spans="1:13">
      <c r="A216" s="134"/>
      <c r="B216" s="135"/>
      <c r="C216" s="136"/>
      <c r="D216" s="135"/>
      <c r="E216" s="135"/>
      <c r="F216" s="108"/>
      <c r="G216" s="55"/>
      <c r="H216" s="135"/>
      <c r="I216" s="135"/>
      <c r="J216" s="135"/>
      <c r="K216" s="142"/>
      <c r="L216" s="141"/>
      <c r="M216" s="135"/>
    </row>
    <row r="217" spans="1:13">
      <c r="A217" s="134"/>
      <c r="B217" s="135"/>
      <c r="C217" s="136"/>
      <c r="D217" s="135"/>
      <c r="E217" s="135"/>
      <c r="F217" s="108"/>
      <c r="G217" s="55"/>
      <c r="H217" s="135"/>
      <c r="I217" s="135"/>
      <c r="J217" s="135"/>
      <c r="K217" s="142"/>
      <c r="L217" s="141"/>
      <c r="M217" s="135"/>
    </row>
    <row r="218" spans="1:13">
      <c r="A218" s="134"/>
      <c r="B218" s="135"/>
      <c r="C218" s="136"/>
      <c r="D218" s="135"/>
      <c r="E218" s="135"/>
      <c r="F218" s="108"/>
      <c r="G218" s="55"/>
      <c r="H218" s="135"/>
      <c r="I218" s="135"/>
      <c r="J218" s="135"/>
      <c r="K218" s="142"/>
      <c r="L218" s="141"/>
      <c r="M218" s="135"/>
    </row>
    <row r="219" spans="1:13">
      <c r="A219" s="134"/>
      <c r="B219" s="135"/>
      <c r="C219" s="136"/>
      <c r="D219" s="135"/>
      <c r="E219" s="135"/>
      <c r="F219" s="108"/>
      <c r="G219" s="55"/>
      <c r="H219" s="135"/>
      <c r="I219" s="135"/>
      <c r="J219" s="135"/>
      <c r="K219" s="142"/>
      <c r="L219" s="141"/>
      <c r="M219" s="135"/>
    </row>
    <row r="220" spans="1:13">
      <c r="A220" s="134"/>
      <c r="B220" s="135"/>
      <c r="C220" s="136"/>
      <c r="D220" s="135"/>
      <c r="E220" s="135"/>
      <c r="F220" s="108"/>
      <c r="G220" s="55"/>
      <c r="H220" s="135"/>
      <c r="I220" s="135"/>
      <c r="J220" s="135"/>
      <c r="K220" s="142"/>
      <c r="L220" s="141"/>
      <c r="M220" s="135"/>
    </row>
    <row r="221" spans="1:13">
      <c r="A221" s="134"/>
      <c r="B221" s="135"/>
      <c r="C221" s="136"/>
      <c r="D221" s="135"/>
      <c r="E221" s="135"/>
      <c r="F221" s="108"/>
      <c r="G221" s="55"/>
      <c r="H221" s="135"/>
      <c r="I221" s="135"/>
      <c r="J221" s="135"/>
      <c r="K221" s="142"/>
      <c r="L221" s="141"/>
      <c r="M221" s="135"/>
    </row>
    <row r="222" spans="1:13">
      <c r="A222" s="134"/>
      <c r="B222" s="135"/>
      <c r="C222" s="136"/>
      <c r="D222" s="135"/>
      <c r="E222" s="135"/>
      <c r="F222" s="108"/>
      <c r="G222" s="55"/>
      <c r="H222" s="135"/>
      <c r="I222" s="135"/>
      <c r="J222" s="135"/>
      <c r="K222" s="142"/>
      <c r="L222" s="141"/>
      <c r="M222" s="135"/>
    </row>
    <row r="223" spans="1:13">
      <c r="A223" s="134"/>
      <c r="B223" s="135"/>
      <c r="C223" s="136"/>
      <c r="D223" s="135"/>
      <c r="E223" s="135"/>
      <c r="F223" s="108"/>
      <c r="G223" s="55"/>
      <c r="H223" s="135"/>
      <c r="I223" s="135"/>
      <c r="J223" s="135"/>
      <c r="K223" s="142"/>
      <c r="L223" s="141"/>
      <c r="M223" s="135"/>
    </row>
    <row r="224" spans="1:13">
      <c r="A224" s="134"/>
      <c r="B224" s="135"/>
      <c r="C224" s="136"/>
      <c r="D224" s="135"/>
      <c r="E224" s="135"/>
      <c r="F224" s="108"/>
      <c r="G224" s="55"/>
      <c r="H224" s="135"/>
      <c r="I224" s="135"/>
      <c r="J224" s="135"/>
      <c r="K224" s="142"/>
      <c r="L224" s="141"/>
      <c r="M224" s="135"/>
    </row>
    <row r="225" spans="1:13">
      <c r="A225" s="134"/>
      <c r="B225" s="135"/>
      <c r="C225" s="136"/>
      <c r="D225" s="135"/>
      <c r="E225" s="135"/>
      <c r="F225" s="108"/>
      <c r="G225" s="55"/>
      <c r="H225" s="135"/>
      <c r="I225" s="135"/>
      <c r="J225" s="135"/>
      <c r="K225" s="142"/>
      <c r="L225" s="141"/>
      <c r="M225" s="135"/>
    </row>
    <row r="226" spans="1:13">
      <c r="A226" s="134"/>
      <c r="B226" s="135"/>
      <c r="C226" s="136"/>
      <c r="D226" s="135"/>
      <c r="E226" s="135"/>
      <c r="F226" s="108"/>
      <c r="G226" s="55"/>
      <c r="H226" s="135"/>
      <c r="I226" s="135"/>
      <c r="J226" s="135"/>
      <c r="K226" s="142"/>
      <c r="L226" s="141"/>
      <c r="M226" s="135"/>
    </row>
    <row r="227" spans="1:13">
      <c r="A227" s="134"/>
      <c r="B227" s="135"/>
      <c r="C227" s="136"/>
      <c r="D227" s="135"/>
      <c r="E227" s="135"/>
      <c r="F227" s="108"/>
      <c r="G227" s="55"/>
      <c r="H227" s="135"/>
      <c r="I227" s="135"/>
      <c r="J227" s="135"/>
      <c r="K227" s="142"/>
      <c r="L227" s="141"/>
      <c r="M227" s="135"/>
    </row>
    <row r="228" spans="1:13">
      <c r="A228" s="134"/>
      <c r="B228" s="135"/>
      <c r="C228" s="136"/>
      <c r="D228" s="135"/>
      <c r="E228" s="135"/>
      <c r="F228" s="108"/>
      <c r="G228" s="55"/>
      <c r="H228" s="135"/>
      <c r="I228" s="135"/>
      <c r="J228" s="135"/>
      <c r="K228" s="142"/>
      <c r="L228" s="141"/>
      <c r="M228" s="135"/>
    </row>
    <row r="229" spans="1:13">
      <c r="A229" s="134"/>
      <c r="B229" s="135"/>
      <c r="C229" s="136"/>
      <c r="D229" s="135"/>
      <c r="E229" s="135"/>
      <c r="F229" s="108"/>
      <c r="G229" s="55"/>
      <c r="H229" s="135"/>
      <c r="I229" s="135"/>
      <c r="J229" s="135"/>
      <c r="K229" s="142"/>
      <c r="L229" s="141"/>
      <c r="M229" s="135"/>
    </row>
    <row r="230" spans="1:13">
      <c r="A230" s="134"/>
      <c r="B230" s="135"/>
      <c r="C230" s="136"/>
      <c r="D230" s="135"/>
      <c r="E230" s="135"/>
      <c r="F230" s="108"/>
      <c r="G230" s="55"/>
      <c r="H230" s="135"/>
      <c r="I230" s="135"/>
      <c r="J230" s="135"/>
      <c r="K230" s="142"/>
      <c r="L230" s="141"/>
      <c r="M230" s="135"/>
    </row>
    <row r="231" spans="1:13">
      <c r="A231" s="134"/>
      <c r="B231" s="135"/>
      <c r="C231" s="136"/>
      <c r="D231" s="135"/>
      <c r="E231" s="135"/>
      <c r="F231" s="108"/>
      <c r="G231" s="55"/>
      <c r="H231" s="135"/>
      <c r="I231" s="135"/>
      <c r="J231" s="135"/>
      <c r="K231" s="142"/>
      <c r="L231" s="141"/>
      <c r="M231" s="135"/>
    </row>
    <row r="232" spans="1:13">
      <c r="A232" s="134"/>
      <c r="B232" s="135"/>
      <c r="C232" s="136"/>
      <c r="D232" s="135"/>
      <c r="E232" s="135"/>
      <c r="F232" s="108"/>
      <c r="G232" s="55"/>
      <c r="H232" s="135"/>
      <c r="I232" s="135"/>
      <c r="J232" s="135"/>
      <c r="K232" s="142"/>
      <c r="L232" s="141"/>
      <c r="M232" s="135"/>
    </row>
    <row r="233" spans="1:13">
      <c r="A233" s="134"/>
      <c r="B233" s="135"/>
      <c r="C233" s="136"/>
      <c r="D233" s="135"/>
      <c r="E233" s="135"/>
      <c r="F233" s="108"/>
      <c r="G233" s="55"/>
      <c r="H233" s="135"/>
      <c r="I233" s="135"/>
      <c r="J233" s="135"/>
      <c r="K233" s="142"/>
      <c r="L233" s="141"/>
      <c r="M233" s="135"/>
    </row>
    <row r="234" spans="1:13">
      <c r="A234" s="134"/>
      <c r="B234" s="135"/>
      <c r="C234" s="136"/>
      <c r="D234" s="135"/>
      <c r="E234" s="135"/>
      <c r="F234" s="108"/>
      <c r="G234" s="55"/>
      <c r="H234" s="135"/>
      <c r="I234" s="135"/>
      <c r="J234" s="135"/>
      <c r="K234" s="142"/>
      <c r="L234" s="141"/>
      <c r="M234" s="135"/>
    </row>
    <row r="235" spans="1:13">
      <c r="A235" s="134"/>
      <c r="B235" s="135"/>
      <c r="C235" s="136"/>
      <c r="D235" s="135"/>
      <c r="E235" s="135"/>
      <c r="F235" s="108"/>
      <c r="G235" s="55"/>
      <c r="H235" s="135"/>
      <c r="I235" s="135"/>
      <c r="J235" s="135"/>
      <c r="K235" s="142"/>
      <c r="L235" s="141"/>
      <c r="M235" s="135"/>
    </row>
    <row r="236" spans="1:13">
      <c r="A236" s="134"/>
      <c r="B236" s="135"/>
      <c r="C236" s="136"/>
      <c r="D236" s="135"/>
      <c r="E236" s="135"/>
      <c r="F236" s="108"/>
      <c r="G236" s="55"/>
      <c r="H236" s="135"/>
      <c r="I236" s="135"/>
      <c r="J236" s="135"/>
      <c r="K236" s="142"/>
      <c r="L236" s="141"/>
      <c r="M236" s="135"/>
    </row>
    <row r="237" spans="1:13">
      <c r="A237" s="134"/>
      <c r="B237" s="135"/>
      <c r="C237" s="136"/>
      <c r="D237" s="135"/>
      <c r="E237" s="135"/>
      <c r="F237" s="108"/>
      <c r="G237" s="55"/>
      <c r="H237" s="135"/>
      <c r="I237" s="135"/>
      <c r="J237" s="135"/>
      <c r="K237" s="142"/>
      <c r="L237" s="141"/>
      <c r="M237" s="135"/>
    </row>
    <row r="238" spans="1:13">
      <c r="A238" s="134"/>
      <c r="B238" s="135"/>
      <c r="C238" s="136"/>
      <c r="D238" s="135"/>
      <c r="E238" s="135"/>
      <c r="F238" s="108"/>
      <c r="G238" s="55"/>
      <c r="H238" s="135"/>
      <c r="I238" s="135"/>
      <c r="J238" s="135"/>
      <c r="K238" s="142"/>
      <c r="L238" s="141"/>
      <c r="M238" s="135"/>
    </row>
    <row r="239" spans="1:13">
      <c r="A239" s="134"/>
      <c r="B239" s="135"/>
      <c r="C239" s="136"/>
      <c r="D239" s="135"/>
      <c r="E239" s="135"/>
      <c r="F239" s="108"/>
      <c r="G239" s="55"/>
      <c r="H239" s="135"/>
      <c r="I239" s="135"/>
      <c r="J239" s="135"/>
      <c r="K239" s="142"/>
      <c r="L239" s="141"/>
      <c r="M239" s="135"/>
    </row>
    <row r="240" spans="1:13">
      <c r="A240" s="134"/>
      <c r="B240" s="135"/>
      <c r="C240" s="136"/>
      <c r="D240" s="135"/>
      <c r="E240" s="135"/>
      <c r="F240" s="108"/>
      <c r="G240" s="139"/>
      <c r="H240" s="135"/>
      <c r="I240" s="135"/>
      <c r="J240" s="135"/>
      <c r="K240" s="142"/>
      <c r="L240" s="141"/>
      <c r="M240" s="135"/>
    </row>
    <row r="241" spans="1:13">
      <c r="A241" s="134"/>
      <c r="B241" s="135"/>
      <c r="C241" s="136"/>
      <c r="D241" s="135"/>
      <c r="E241" s="135"/>
      <c r="F241" s="108"/>
      <c r="G241" s="55"/>
      <c r="H241" s="135"/>
      <c r="I241" s="135"/>
      <c r="J241" s="135"/>
      <c r="K241" s="142"/>
      <c r="L241" s="141"/>
      <c r="M241" s="135"/>
    </row>
    <row r="242" spans="1:13">
      <c r="A242" s="134"/>
      <c r="B242" s="135"/>
      <c r="C242" s="136"/>
      <c r="D242" s="135"/>
      <c r="E242" s="135"/>
      <c r="F242" s="108"/>
      <c r="G242" s="139"/>
      <c r="H242" s="135"/>
      <c r="I242" s="135"/>
      <c r="J242" s="135"/>
      <c r="K242" s="142"/>
      <c r="L242" s="141"/>
      <c r="M242" s="135"/>
    </row>
    <row r="243" spans="1:13">
      <c r="A243" s="134"/>
      <c r="B243" s="135"/>
      <c r="C243" s="136"/>
      <c r="D243" s="135"/>
      <c r="E243" s="135"/>
      <c r="F243" s="108"/>
      <c r="G243" s="55"/>
      <c r="H243" s="135"/>
      <c r="I243" s="135"/>
      <c r="J243" s="135"/>
      <c r="K243" s="142"/>
      <c r="L243" s="141"/>
      <c r="M243" s="135"/>
    </row>
    <row r="244" spans="1:13">
      <c r="A244" s="134"/>
      <c r="B244" s="135"/>
      <c r="C244" s="136"/>
      <c r="D244" s="135"/>
      <c r="E244" s="135"/>
      <c r="F244" s="108"/>
      <c r="G244" s="55"/>
      <c r="H244" s="135"/>
      <c r="I244" s="135"/>
      <c r="J244" s="135"/>
      <c r="K244" s="142"/>
      <c r="L244" s="141"/>
      <c r="M244" s="135"/>
    </row>
    <row r="245" spans="1:13">
      <c r="A245" s="134"/>
      <c r="B245" s="135"/>
      <c r="C245" s="136"/>
      <c r="D245" s="135"/>
      <c r="E245" s="135"/>
      <c r="F245" s="108"/>
      <c r="G245" s="139"/>
      <c r="H245" s="135"/>
      <c r="I245" s="135"/>
      <c r="J245" s="135"/>
      <c r="K245" s="142"/>
      <c r="L245" s="141"/>
      <c r="M245" s="135"/>
    </row>
    <row r="246" spans="1:13">
      <c r="A246" s="134"/>
      <c r="B246" s="135"/>
      <c r="C246" s="136"/>
      <c r="D246" s="135"/>
      <c r="E246" s="135"/>
      <c r="F246" s="108"/>
      <c r="G246" s="55"/>
      <c r="H246" s="135"/>
      <c r="I246" s="135"/>
      <c r="J246" s="135"/>
      <c r="K246" s="142"/>
      <c r="L246" s="141"/>
      <c r="M246" s="135"/>
    </row>
    <row r="247" spans="1:13">
      <c r="A247" s="134"/>
      <c r="B247" s="135"/>
      <c r="C247" s="136"/>
      <c r="D247" s="135"/>
      <c r="E247" s="135"/>
      <c r="F247" s="108"/>
      <c r="G247" s="55"/>
      <c r="H247" s="135"/>
      <c r="I247" s="135"/>
      <c r="J247" s="135"/>
      <c r="K247" s="142"/>
      <c r="L247" s="141"/>
      <c r="M247" s="135"/>
    </row>
    <row r="248" spans="1:13">
      <c r="A248" s="134"/>
      <c r="B248" s="135"/>
      <c r="C248" s="136"/>
      <c r="D248" s="135"/>
      <c r="E248" s="135"/>
      <c r="F248" s="108"/>
      <c r="G248" s="139"/>
      <c r="H248" s="135"/>
      <c r="I248" s="135"/>
      <c r="J248" s="135"/>
      <c r="K248" s="142"/>
      <c r="L248" s="141"/>
      <c r="M248" s="135"/>
    </row>
    <row r="249" spans="1:13">
      <c r="A249" s="134"/>
      <c r="B249" s="135"/>
      <c r="C249" s="136"/>
      <c r="D249" s="135"/>
      <c r="E249" s="135"/>
      <c r="F249" s="140"/>
      <c r="G249" s="139"/>
      <c r="H249" s="135"/>
      <c r="I249" s="135"/>
      <c r="J249" s="135"/>
      <c r="K249" s="142"/>
      <c r="L249" s="141"/>
      <c r="M249" s="135"/>
    </row>
    <row r="250" spans="1:13">
      <c r="A250" s="134"/>
      <c r="B250" s="135"/>
      <c r="C250" s="136"/>
      <c r="D250" s="135"/>
      <c r="E250" s="135"/>
      <c r="F250" s="108"/>
      <c r="G250" s="55"/>
      <c r="H250" s="135"/>
      <c r="I250" s="135"/>
      <c r="J250" s="135"/>
      <c r="K250" s="142"/>
      <c r="L250" s="141"/>
      <c r="M250" s="135"/>
    </row>
    <row r="251" spans="1:13">
      <c r="A251" s="134"/>
      <c r="B251" s="135"/>
      <c r="C251" s="136"/>
      <c r="D251" s="135"/>
      <c r="E251" s="135"/>
      <c r="F251" s="108"/>
      <c r="G251" s="55"/>
      <c r="H251" s="135"/>
      <c r="I251" s="135"/>
      <c r="J251" s="135"/>
      <c r="K251" s="142"/>
      <c r="L251" s="141"/>
      <c r="M251" s="135"/>
    </row>
    <row r="252" spans="1:13">
      <c r="A252" s="134"/>
      <c r="B252" s="135"/>
      <c r="C252" s="136"/>
      <c r="D252" s="135"/>
      <c r="E252" s="135"/>
      <c r="F252" s="108"/>
      <c r="G252" s="55"/>
      <c r="H252" s="135"/>
      <c r="I252" s="135"/>
      <c r="J252" s="135"/>
      <c r="K252" s="142"/>
      <c r="L252" s="141"/>
      <c r="M252" s="135"/>
    </row>
    <row r="253" spans="1:13">
      <c r="A253" s="134"/>
      <c r="B253" s="135"/>
      <c r="C253" s="136"/>
      <c r="D253" s="135"/>
      <c r="E253" s="135"/>
      <c r="F253" s="108"/>
      <c r="G253" s="55"/>
      <c r="H253" s="135"/>
      <c r="I253" s="135"/>
      <c r="J253" s="135"/>
      <c r="K253" s="142"/>
      <c r="L253" s="141"/>
      <c r="M253" s="135"/>
    </row>
    <row r="254" spans="1:13">
      <c r="A254" s="134"/>
      <c r="B254" s="135"/>
      <c r="C254" s="136"/>
      <c r="D254" s="135"/>
      <c r="E254" s="135"/>
      <c r="F254" s="108"/>
      <c r="G254" s="55"/>
      <c r="H254" s="135"/>
      <c r="I254" s="135"/>
      <c r="J254" s="135"/>
      <c r="K254" s="142"/>
      <c r="L254" s="141"/>
      <c r="M254" s="135"/>
    </row>
    <row r="255" spans="1:13">
      <c r="A255" s="134"/>
      <c r="B255" s="135"/>
      <c r="C255" s="136"/>
      <c r="D255" s="135"/>
      <c r="E255" s="135"/>
      <c r="F255" s="108"/>
      <c r="G255" s="55"/>
      <c r="H255" s="135"/>
      <c r="I255" s="135"/>
      <c r="J255" s="135"/>
      <c r="K255" s="142"/>
      <c r="L255" s="141"/>
      <c r="M255" s="135"/>
    </row>
    <row r="256" spans="1:13">
      <c r="A256" s="134"/>
      <c r="B256" s="135"/>
      <c r="C256" s="136"/>
      <c r="D256" s="135"/>
      <c r="E256" s="135"/>
      <c r="F256" s="108"/>
      <c r="G256" s="139"/>
      <c r="H256" s="135"/>
      <c r="I256" s="135"/>
      <c r="J256" s="135"/>
      <c r="K256" s="142"/>
      <c r="L256" s="141"/>
      <c r="M256" s="135"/>
    </row>
    <row r="257" spans="1:13">
      <c r="A257" s="134"/>
      <c r="B257" s="135"/>
      <c r="C257" s="136"/>
      <c r="D257" s="135"/>
      <c r="E257" s="135"/>
      <c r="F257" s="108"/>
      <c r="G257" s="55"/>
      <c r="H257" s="135"/>
      <c r="I257" s="135"/>
      <c r="J257" s="135"/>
      <c r="K257" s="142"/>
      <c r="L257" s="141"/>
      <c r="M257" s="135"/>
    </row>
    <row r="258" spans="1:13">
      <c r="A258" s="134"/>
      <c r="B258" s="135"/>
      <c r="C258" s="136"/>
      <c r="D258" s="135"/>
      <c r="E258" s="135"/>
      <c r="F258" s="108"/>
      <c r="G258" s="55"/>
      <c r="H258" s="135"/>
      <c r="I258" s="135"/>
      <c r="J258" s="135"/>
      <c r="K258" s="142"/>
      <c r="L258" s="141"/>
      <c r="M258" s="135"/>
    </row>
    <row r="259" spans="1:13">
      <c r="A259" s="134"/>
      <c r="B259" s="135"/>
      <c r="C259" s="136"/>
      <c r="D259" s="135"/>
      <c r="E259" s="135"/>
      <c r="F259" s="108"/>
      <c r="G259" s="55"/>
      <c r="H259" s="135"/>
      <c r="I259" s="135"/>
      <c r="J259" s="135"/>
      <c r="K259" s="142"/>
      <c r="L259" s="141"/>
      <c r="M259" s="135"/>
    </row>
    <row r="260" spans="1:13">
      <c r="A260" s="134"/>
      <c r="B260" s="135"/>
      <c r="C260" s="136"/>
      <c r="D260" s="135"/>
      <c r="E260" s="135"/>
      <c r="F260" s="108"/>
      <c r="G260" s="55"/>
      <c r="H260" s="135"/>
      <c r="I260" s="135"/>
      <c r="J260" s="135"/>
      <c r="K260" s="142"/>
      <c r="L260" s="141"/>
      <c r="M260" s="135"/>
    </row>
    <row r="261" spans="1:13">
      <c r="A261" s="134"/>
      <c r="B261" s="135"/>
      <c r="C261" s="136"/>
      <c r="D261" s="135"/>
      <c r="E261" s="135"/>
      <c r="F261" s="108"/>
      <c r="G261" s="55"/>
      <c r="H261" s="135"/>
      <c r="I261" s="135"/>
      <c r="J261" s="135"/>
      <c r="K261" s="142"/>
      <c r="L261" s="141"/>
      <c r="M261" s="135"/>
    </row>
    <row r="262" spans="1:13">
      <c r="A262" s="134"/>
      <c r="B262" s="135"/>
      <c r="C262" s="136"/>
      <c r="D262" s="135"/>
      <c r="E262" s="135"/>
      <c r="F262" s="108"/>
      <c r="G262" s="55"/>
      <c r="H262" s="135"/>
      <c r="I262" s="135"/>
      <c r="J262" s="135"/>
      <c r="K262" s="142"/>
      <c r="L262" s="141"/>
      <c r="M262" s="135"/>
    </row>
    <row r="263" spans="1:13">
      <c r="A263" s="134"/>
      <c r="B263" s="135"/>
      <c r="C263" s="136"/>
      <c r="D263" s="135"/>
      <c r="E263" s="135"/>
      <c r="F263" s="108"/>
      <c r="G263" s="55"/>
      <c r="H263" s="135"/>
      <c r="I263" s="135"/>
      <c r="J263" s="135"/>
      <c r="K263" s="142"/>
      <c r="L263" s="141"/>
      <c r="M263" s="135"/>
    </row>
    <row r="264" spans="1:13">
      <c r="A264" s="134"/>
      <c r="B264" s="135"/>
      <c r="C264" s="136"/>
      <c r="D264" s="135"/>
      <c r="E264" s="135"/>
      <c r="F264" s="108"/>
      <c r="G264" s="55"/>
      <c r="H264" s="135"/>
      <c r="I264" s="135"/>
      <c r="J264" s="135"/>
      <c r="K264" s="142"/>
      <c r="L264" s="141"/>
      <c r="M264" s="135"/>
    </row>
    <row r="265" spans="1:13">
      <c r="A265" s="134"/>
      <c r="B265" s="135"/>
      <c r="C265" s="136"/>
      <c r="D265" s="135"/>
      <c r="E265" s="135"/>
      <c r="F265" s="108"/>
      <c r="G265" s="55"/>
      <c r="H265" s="135"/>
      <c r="I265" s="135"/>
      <c r="J265" s="135"/>
      <c r="K265" s="142"/>
      <c r="L265" s="141"/>
      <c r="M265" s="135"/>
    </row>
    <row r="266" spans="1:13">
      <c r="A266" s="134"/>
      <c r="B266" s="135"/>
      <c r="C266" s="136"/>
      <c r="D266" s="135"/>
      <c r="E266" s="135"/>
      <c r="F266" s="108"/>
      <c r="G266" s="55"/>
      <c r="H266" s="135"/>
      <c r="I266" s="135"/>
      <c r="J266" s="146"/>
      <c r="K266" s="142"/>
      <c r="L266" s="141"/>
      <c r="M266" s="135"/>
    </row>
    <row r="267" spans="1:13">
      <c r="A267" s="134"/>
      <c r="B267" s="135"/>
      <c r="C267" s="136"/>
      <c r="D267" s="135"/>
      <c r="E267" s="135"/>
      <c r="F267" s="108"/>
      <c r="G267" s="55"/>
      <c r="H267" s="135"/>
      <c r="I267" s="135"/>
      <c r="J267" s="135"/>
      <c r="K267" s="142"/>
      <c r="L267" s="141"/>
      <c r="M267" s="135"/>
    </row>
    <row r="268" spans="1:13">
      <c r="A268" s="134"/>
      <c r="B268" s="135"/>
      <c r="C268" s="136"/>
      <c r="D268" s="135"/>
      <c r="E268" s="135"/>
      <c r="F268" s="108"/>
      <c r="G268" s="55"/>
      <c r="H268" s="135"/>
      <c r="I268" s="135"/>
      <c r="J268" s="135"/>
      <c r="K268" s="142"/>
      <c r="L268" s="141"/>
      <c r="M268" s="135"/>
    </row>
    <row r="269" spans="1:13">
      <c r="A269" s="134"/>
      <c r="B269" s="135"/>
      <c r="C269" s="136"/>
      <c r="D269" s="135"/>
      <c r="E269" s="135"/>
      <c r="F269" s="108"/>
      <c r="G269" s="55"/>
      <c r="H269" s="135"/>
      <c r="I269" s="135"/>
      <c r="J269" s="135"/>
      <c r="K269" s="142"/>
      <c r="L269" s="141"/>
      <c r="M269" s="135"/>
    </row>
    <row r="270" spans="1:13">
      <c r="A270" s="134"/>
      <c r="B270" s="135"/>
      <c r="C270" s="136"/>
      <c r="D270" s="135"/>
      <c r="E270" s="135"/>
      <c r="F270" s="108"/>
      <c r="G270" s="55"/>
      <c r="H270" s="135"/>
      <c r="I270" s="135"/>
      <c r="J270" s="146"/>
      <c r="K270" s="142"/>
      <c r="L270" s="141"/>
      <c r="M270" s="135"/>
    </row>
    <row r="271" spans="1:13">
      <c r="A271" s="143"/>
      <c r="B271" s="55"/>
      <c r="C271" s="56"/>
      <c r="D271" s="57"/>
      <c r="E271" s="55"/>
      <c r="F271" s="108"/>
      <c r="G271" s="55"/>
      <c r="H271" s="55"/>
      <c r="I271" s="55"/>
      <c r="J271" s="63"/>
      <c r="K271" s="147"/>
      <c r="L271" s="147"/>
      <c r="M271" s="55"/>
    </row>
    <row r="272" spans="1:13">
      <c r="A272" s="143"/>
      <c r="B272" s="55"/>
      <c r="C272" s="56"/>
      <c r="D272" s="57"/>
      <c r="E272" s="55"/>
      <c r="F272" s="108"/>
      <c r="G272" s="55"/>
      <c r="H272" s="55"/>
      <c r="I272" s="55"/>
      <c r="J272" s="63"/>
      <c r="K272" s="147"/>
      <c r="L272" s="147"/>
      <c r="M272" s="55"/>
    </row>
    <row r="273" spans="1:13">
      <c r="A273" s="143"/>
      <c r="B273" s="55"/>
      <c r="C273" s="56"/>
      <c r="D273" s="57"/>
      <c r="E273" s="55"/>
      <c r="F273" s="108"/>
      <c r="G273" s="55"/>
      <c r="H273" s="55"/>
      <c r="I273" s="55"/>
      <c r="J273" s="63"/>
      <c r="K273" s="147"/>
      <c r="L273" s="147"/>
      <c r="M273" s="55"/>
    </row>
    <row r="274" spans="1:13">
      <c r="A274" s="143"/>
      <c r="B274" s="55"/>
      <c r="C274" s="56"/>
      <c r="D274" s="57"/>
      <c r="E274" s="55"/>
      <c r="F274" s="108"/>
      <c r="G274" s="55"/>
      <c r="H274" s="55"/>
      <c r="I274" s="55"/>
      <c r="J274" s="63"/>
      <c r="K274" s="147"/>
      <c r="L274" s="147"/>
      <c r="M274" s="55"/>
    </row>
    <row r="275" spans="1:13">
      <c r="A275" s="143"/>
      <c r="B275" s="55"/>
      <c r="C275" s="56"/>
      <c r="D275" s="57"/>
      <c r="E275" s="55"/>
      <c r="F275" s="108"/>
      <c r="G275" s="55"/>
      <c r="H275" s="55"/>
      <c r="I275" s="55"/>
      <c r="J275" s="63"/>
      <c r="K275" s="147"/>
      <c r="L275" s="147"/>
      <c r="M275" s="55"/>
    </row>
    <row r="276" spans="1:13">
      <c r="A276" s="143"/>
      <c r="B276" s="55"/>
      <c r="C276" s="56"/>
      <c r="D276" s="57"/>
      <c r="E276" s="55"/>
      <c r="F276" s="108"/>
      <c r="G276" s="55"/>
      <c r="H276" s="55"/>
      <c r="I276" s="55"/>
      <c r="J276" s="63"/>
      <c r="K276" s="147"/>
      <c r="L276" s="147"/>
      <c r="M276" s="55"/>
    </row>
    <row r="277" spans="1:13">
      <c r="A277" s="143"/>
      <c r="B277" s="55"/>
      <c r="C277" s="56"/>
      <c r="D277" s="57"/>
      <c r="E277" s="55"/>
      <c r="F277" s="108"/>
      <c r="G277" s="55"/>
      <c r="H277" s="55"/>
      <c r="I277" s="55"/>
      <c r="J277" s="63"/>
      <c r="K277" s="147"/>
      <c r="L277" s="147"/>
      <c r="M277" s="55"/>
    </row>
    <row r="278" spans="1:13">
      <c r="A278" s="143"/>
      <c r="B278" s="55"/>
      <c r="C278" s="56"/>
      <c r="D278" s="57"/>
      <c r="E278" s="55"/>
      <c r="F278" s="108"/>
      <c r="G278" s="55"/>
      <c r="H278" s="55"/>
      <c r="I278" s="55"/>
      <c r="J278" s="63"/>
      <c r="K278" s="147"/>
      <c r="L278" s="147"/>
      <c r="M278" s="55"/>
    </row>
    <row r="279" spans="1:13">
      <c r="A279" s="143"/>
      <c r="B279" s="55"/>
      <c r="C279" s="56"/>
      <c r="D279" s="57"/>
      <c r="E279" s="55"/>
      <c r="F279" s="108"/>
      <c r="G279" s="55"/>
      <c r="H279" s="55"/>
      <c r="I279" s="55"/>
      <c r="J279" s="63"/>
      <c r="K279" s="147"/>
      <c r="L279" s="147"/>
      <c r="M279" s="55"/>
    </row>
    <row r="280" spans="1:13">
      <c r="A280" s="143"/>
      <c r="B280" s="55"/>
      <c r="C280" s="56"/>
      <c r="D280" s="57"/>
      <c r="E280" s="55"/>
      <c r="F280" s="108"/>
      <c r="G280" s="55"/>
      <c r="H280" s="55"/>
      <c r="I280" s="55"/>
      <c r="J280" s="63"/>
      <c r="K280" s="147"/>
      <c r="L280" s="147"/>
      <c r="M280" s="55"/>
    </row>
    <row r="281" spans="1:13">
      <c r="A281" s="143"/>
      <c r="B281" s="55"/>
      <c r="C281" s="56"/>
      <c r="D281" s="57"/>
      <c r="E281" s="55"/>
      <c r="F281" s="108"/>
      <c r="G281" s="55"/>
      <c r="H281" s="55"/>
      <c r="I281" s="55"/>
      <c r="J281" s="63"/>
      <c r="K281" s="147"/>
      <c r="L281" s="147"/>
      <c r="M281" s="55"/>
    </row>
    <row r="282" spans="1:13">
      <c r="A282" s="143"/>
      <c r="B282" s="55"/>
      <c r="C282" s="56"/>
      <c r="D282" s="57"/>
      <c r="E282" s="55"/>
      <c r="F282" s="108"/>
      <c r="G282" s="55"/>
      <c r="H282" s="55"/>
      <c r="I282" s="55"/>
      <c r="J282" s="63"/>
      <c r="K282" s="147"/>
      <c r="L282" s="147"/>
      <c r="M282" s="55"/>
    </row>
    <row r="283" spans="1:13">
      <c r="A283" s="143"/>
      <c r="B283" s="55"/>
      <c r="C283" s="56"/>
      <c r="D283" s="57"/>
      <c r="E283" s="55"/>
      <c r="F283" s="108"/>
      <c r="G283" s="55"/>
      <c r="H283" s="55"/>
      <c r="I283" s="55"/>
      <c r="J283" s="63"/>
      <c r="K283" s="147"/>
      <c r="L283" s="147"/>
      <c r="M283" s="55"/>
    </row>
    <row r="284" spans="1:13">
      <c r="A284" s="143"/>
      <c r="B284" s="55"/>
      <c r="C284" s="56"/>
      <c r="D284" s="57"/>
      <c r="E284" s="55"/>
      <c r="F284" s="108"/>
      <c r="G284" s="55"/>
      <c r="H284" s="55"/>
      <c r="I284" s="55"/>
      <c r="J284" s="63"/>
      <c r="K284" s="147"/>
      <c r="L284" s="147"/>
      <c r="M284" s="55"/>
    </row>
    <row r="285" spans="1:13">
      <c r="A285" s="143"/>
      <c r="B285" s="55"/>
      <c r="C285" s="56"/>
      <c r="D285" s="57"/>
      <c r="E285" s="55"/>
      <c r="F285" s="108"/>
      <c r="G285" s="55"/>
      <c r="H285" s="55"/>
      <c r="I285" s="55"/>
      <c r="J285" s="63"/>
      <c r="K285" s="147"/>
      <c r="L285" s="147"/>
      <c r="M285" s="55"/>
    </row>
    <row r="286" spans="1:13">
      <c r="A286" s="143"/>
      <c r="B286" s="55"/>
      <c r="C286" s="56"/>
      <c r="D286" s="57"/>
      <c r="E286" s="55"/>
      <c r="F286" s="108"/>
      <c r="G286" s="55"/>
      <c r="H286" s="55"/>
      <c r="I286" s="55"/>
      <c r="J286" s="63"/>
      <c r="K286" s="147"/>
      <c r="L286" s="147"/>
      <c r="M286" s="55"/>
    </row>
    <row r="287" spans="1:13">
      <c r="A287" s="143"/>
      <c r="B287" s="55"/>
      <c r="C287" s="56"/>
      <c r="D287" s="57"/>
      <c r="E287" s="55"/>
      <c r="F287" s="108"/>
      <c r="G287" s="55"/>
      <c r="H287" s="55"/>
      <c r="I287" s="55"/>
      <c r="J287" s="63"/>
      <c r="K287" s="147"/>
      <c r="L287" s="147"/>
      <c r="M287" s="55"/>
    </row>
    <row r="288" spans="1:13">
      <c r="A288" s="143"/>
      <c r="B288" s="55"/>
      <c r="C288" s="56"/>
      <c r="D288" s="57"/>
      <c r="E288" s="55"/>
      <c r="F288" s="108"/>
      <c r="G288" s="55"/>
      <c r="H288" s="55"/>
      <c r="I288" s="55"/>
      <c r="J288" s="63"/>
      <c r="K288" s="147"/>
      <c r="L288" s="147"/>
      <c r="M288" s="55"/>
    </row>
    <row r="289" spans="1:13">
      <c r="A289" s="143"/>
      <c r="B289" s="55"/>
      <c r="C289" s="56"/>
      <c r="D289" s="57"/>
      <c r="E289" s="55"/>
      <c r="F289" s="108"/>
      <c r="G289" s="55"/>
      <c r="H289" s="55"/>
      <c r="I289" s="55"/>
      <c r="J289" s="63"/>
      <c r="K289" s="147"/>
      <c r="L289" s="147"/>
      <c r="M289" s="55"/>
    </row>
    <row r="290" spans="1:13">
      <c r="A290" s="143"/>
      <c r="B290" s="55"/>
      <c r="C290" s="56"/>
      <c r="D290" s="57"/>
      <c r="E290" s="55"/>
      <c r="F290" s="108"/>
      <c r="G290" s="55"/>
      <c r="H290" s="55"/>
      <c r="I290" s="55"/>
      <c r="J290" s="63"/>
      <c r="K290" s="147"/>
      <c r="L290" s="147"/>
      <c r="M290" s="55"/>
    </row>
    <row r="291" spans="1:13">
      <c r="A291" s="143"/>
      <c r="B291" s="55"/>
      <c r="C291" s="56"/>
      <c r="D291" s="57"/>
      <c r="E291" s="55"/>
      <c r="F291" s="108"/>
      <c r="G291" s="55"/>
      <c r="H291" s="55"/>
      <c r="I291" s="55"/>
      <c r="J291" s="63"/>
      <c r="K291" s="147"/>
      <c r="L291" s="147"/>
      <c r="M291" s="55"/>
    </row>
    <row r="292" spans="1:13">
      <c r="A292" s="143"/>
      <c r="B292" s="55"/>
      <c r="C292" s="56"/>
      <c r="D292" s="57"/>
      <c r="E292" s="55"/>
      <c r="F292" s="108"/>
      <c r="G292" s="55"/>
      <c r="H292" s="55"/>
      <c r="I292" s="55"/>
      <c r="J292" s="63"/>
      <c r="K292" s="147"/>
      <c r="L292" s="147"/>
      <c r="M292" s="55"/>
    </row>
    <row r="293" spans="1:13">
      <c r="A293" s="143"/>
      <c r="B293" s="55"/>
      <c r="C293" s="56"/>
      <c r="D293" s="57"/>
      <c r="E293" s="55"/>
      <c r="F293" s="108"/>
      <c r="G293" s="55"/>
      <c r="H293" s="55"/>
      <c r="I293" s="55"/>
      <c r="J293" s="63"/>
      <c r="K293" s="147"/>
      <c r="L293" s="147"/>
      <c r="M293" s="55"/>
    </row>
    <row r="294" spans="1:13">
      <c r="A294" s="143"/>
      <c r="B294" s="55"/>
      <c r="C294" s="56"/>
      <c r="D294" s="57"/>
      <c r="E294" s="55"/>
      <c r="F294" s="108"/>
      <c r="G294" s="55"/>
      <c r="H294" s="55"/>
      <c r="I294" s="55"/>
      <c r="J294" s="63"/>
      <c r="K294" s="147"/>
      <c r="L294" s="147"/>
      <c r="M294" s="55"/>
    </row>
    <row r="295" spans="1:13">
      <c r="A295" s="143"/>
      <c r="B295" s="55"/>
      <c r="C295" s="56"/>
      <c r="D295" s="57"/>
      <c r="E295" s="55"/>
      <c r="F295" s="108"/>
      <c r="G295" s="55"/>
      <c r="H295" s="55"/>
      <c r="I295" s="55"/>
      <c r="J295" s="63"/>
      <c r="K295" s="147"/>
      <c r="L295" s="147"/>
      <c r="M295" s="135"/>
    </row>
    <row r="296" spans="1:13">
      <c r="A296" s="143"/>
      <c r="B296" s="55"/>
      <c r="C296" s="56"/>
      <c r="D296" s="57"/>
      <c r="E296" s="55"/>
      <c r="F296" s="108"/>
      <c r="G296" s="55"/>
      <c r="H296" s="55"/>
      <c r="I296" s="55"/>
      <c r="J296" s="63"/>
      <c r="K296" s="147"/>
      <c r="L296" s="147"/>
      <c r="M296" s="135"/>
    </row>
    <row r="297" spans="1:13">
      <c r="A297" s="143"/>
      <c r="B297" s="55"/>
      <c r="C297" s="56"/>
      <c r="D297" s="57"/>
      <c r="E297" s="55"/>
      <c r="F297" s="108"/>
      <c r="G297" s="55"/>
      <c r="H297" s="55"/>
      <c r="I297" s="55"/>
      <c r="J297" s="63"/>
      <c r="K297" s="147"/>
      <c r="L297" s="147"/>
      <c r="M297" s="135"/>
    </row>
    <row r="298" spans="1:13">
      <c r="A298" s="143"/>
      <c r="B298" s="55"/>
      <c r="C298" s="56"/>
      <c r="D298" s="57"/>
      <c r="E298" s="55"/>
      <c r="F298" s="108"/>
      <c r="G298" s="55"/>
      <c r="H298" s="55"/>
      <c r="I298" s="55"/>
      <c r="J298" s="63"/>
      <c r="K298" s="147"/>
      <c r="L298" s="147"/>
      <c r="M298" s="55"/>
    </row>
    <row r="299" spans="1:13">
      <c r="A299" s="143"/>
      <c r="B299" s="55"/>
      <c r="C299" s="56"/>
      <c r="D299" s="57"/>
      <c r="E299" s="55"/>
      <c r="F299" s="108"/>
      <c r="G299" s="55"/>
      <c r="H299" s="55"/>
      <c r="I299" s="55"/>
      <c r="J299" s="63"/>
      <c r="K299" s="147"/>
      <c r="L299" s="147"/>
      <c r="M299" s="55"/>
    </row>
    <row r="300" spans="1:13">
      <c r="A300" s="143"/>
      <c r="B300" s="55"/>
      <c r="C300" s="56"/>
      <c r="D300" s="57"/>
      <c r="E300" s="55"/>
      <c r="F300" s="108"/>
      <c r="G300" s="55"/>
      <c r="H300" s="55"/>
      <c r="I300" s="55"/>
      <c r="J300" s="63"/>
      <c r="K300" s="147"/>
      <c r="L300" s="147"/>
      <c r="M300" s="135"/>
    </row>
    <row r="301" spans="1:13">
      <c r="A301" s="143"/>
      <c r="B301" s="55"/>
      <c r="C301" s="56"/>
      <c r="D301" s="57"/>
      <c r="E301" s="55"/>
      <c r="F301" s="108"/>
      <c r="G301" s="55"/>
      <c r="H301" s="55"/>
      <c r="I301" s="55"/>
      <c r="J301" s="63"/>
      <c r="K301" s="147"/>
      <c r="L301" s="147"/>
      <c r="M301" s="55"/>
    </row>
    <row r="302" spans="1:13">
      <c r="A302" s="143"/>
      <c r="B302" s="55"/>
      <c r="C302" s="56"/>
      <c r="D302" s="57"/>
      <c r="E302" s="55"/>
      <c r="F302" s="108"/>
      <c r="G302" s="55"/>
      <c r="H302" s="55"/>
      <c r="I302" s="55"/>
      <c r="J302" s="63"/>
      <c r="K302" s="147"/>
      <c r="L302" s="147"/>
      <c r="M302" s="55"/>
    </row>
    <row r="303" spans="1:13">
      <c r="A303" s="143"/>
      <c r="B303" s="55"/>
      <c r="C303" s="56"/>
      <c r="D303" s="57"/>
      <c r="E303" s="55"/>
      <c r="F303" s="108"/>
      <c r="G303" s="55"/>
      <c r="H303" s="55"/>
      <c r="I303" s="55"/>
      <c r="J303" s="63"/>
      <c r="K303" s="147"/>
      <c r="L303" s="148"/>
      <c r="M303" s="55"/>
    </row>
    <row r="304" spans="1:13">
      <c r="A304" s="143"/>
      <c r="B304" s="55"/>
      <c r="C304" s="56"/>
      <c r="D304" s="57"/>
      <c r="E304" s="55"/>
      <c r="F304" s="108"/>
      <c r="G304" s="55"/>
      <c r="H304" s="55"/>
      <c r="I304" s="55"/>
      <c r="J304" s="63"/>
      <c r="K304" s="147"/>
      <c r="L304" s="148"/>
      <c r="M304" s="55"/>
    </row>
    <row r="305" spans="1:13">
      <c r="A305" s="143"/>
      <c r="B305" s="55"/>
      <c r="C305" s="56"/>
      <c r="D305" s="57"/>
      <c r="E305" s="55"/>
      <c r="F305" s="108"/>
      <c r="G305" s="55"/>
      <c r="H305" s="55"/>
      <c r="I305" s="55"/>
      <c r="J305" s="63"/>
      <c r="K305" s="147"/>
      <c r="L305" s="148"/>
      <c r="M305" s="55"/>
    </row>
    <row r="306" spans="1:13">
      <c r="A306" s="143"/>
      <c r="B306" s="55"/>
      <c r="C306" s="56"/>
      <c r="D306" s="57"/>
      <c r="E306" s="55"/>
      <c r="F306" s="108"/>
      <c r="G306" s="55"/>
      <c r="H306" s="55"/>
      <c r="I306" s="55"/>
      <c r="J306" s="63"/>
      <c r="K306" s="147"/>
      <c r="L306" s="148"/>
      <c r="M306" s="55"/>
    </row>
    <row r="307" spans="1:13">
      <c r="A307" s="143"/>
      <c r="B307" s="55"/>
      <c r="C307" s="56"/>
      <c r="D307" s="57"/>
      <c r="E307" s="55"/>
      <c r="F307" s="108"/>
      <c r="G307" s="55"/>
      <c r="H307" s="55"/>
      <c r="I307" s="55"/>
      <c r="J307" s="63"/>
      <c r="K307" s="147"/>
      <c r="L307" s="147"/>
      <c r="M307" s="55"/>
    </row>
    <row r="308" spans="1:13">
      <c r="A308" s="143"/>
      <c r="B308" s="55"/>
      <c r="C308" s="56"/>
      <c r="D308" s="57"/>
      <c r="E308" s="55"/>
      <c r="F308" s="108"/>
      <c r="G308" s="55"/>
      <c r="H308" s="55"/>
      <c r="I308" s="55"/>
      <c r="J308" s="63"/>
      <c r="K308" s="147"/>
      <c r="L308" s="147"/>
      <c r="M308" s="55"/>
    </row>
    <row r="309" spans="1:13">
      <c r="A309" s="143"/>
      <c r="B309" s="55"/>
      <c r="C309" s="56"/>
      <c r="D309" s="57"/>
      <c r="E309" s="55"/>
      <c r="F309" s="108"/>
      <c r="G309" s="55"/>
      <c r="H309" s="55"/>
      <c r="I309" s="55"/>
      <c r="J309" s="63"/>
      <c r="K309" s="147"/>
      <c r="L309" s="147"/>
      <c r="M309" s="55"/>
    </row>
    <row r="310" spans="1:13">
      <c r="A310" s="143"/>
      <c r="B310" s="55"/>
      <c r="C310" s="56"/>
      <c r="D310" s="57"/>
      <c r="E310" s="55"/>
      <c r="F310" s="108"/>
      <c r="G310" s="55"/>
      <c r="H310" s="55"/>
      <c r="I310" s="55"/>
      <c r="J310" s="63"/>
      <c r="K310" s="147"/>
      <c r="L310" s="147"/>
      <c r="M310" s="55"/>
    </row>
    <row r="311" spans="1:13">
      <c r="A311" s="143"/>
      <c r="B311" s="55"/>
      <c r="C311" s="56"/>
      <c r="D311" s="57"/>
      <c r="E311" s="55"/>
      <c r="F311" s="108"/>
      <c r="G311" s="55"/>
      <c r="H311" s="55"/>
      <c r="I311" s="55"/>
      <c r="J311" s="63"/>
      <c r="K311" s="147"/>
      <c r="L311" s="147"/>
      <c r="M311" s="55"/>
    </row>
    <row r="312" spans="1:13">
      <c r="A312" s="143"/>
      <c r="B312" s="55"/>
      <c r="C312" s="56"/>
      <c r="D312" s="57"/>
      <c r="E312" s="55"/>
      <c r="F312" s="108"/>
      <c r="G312" s="55"/>
      <c r="H312" s="55"/>
      <c r="I312" s="55"/>
      <c r="J312" s="63"/>
      <c r="K312" s="147"/>
      <c r="L312" s="147"/>
      <c r="M312" s="135"/>
    </row>
    <row r="313" spans="1:13">
      <c r="A313" s="143"/>
      <c r="B313" s="55"/>
      <c r="C313" s="56"/>
      <c r="D313" s="57"/>
      <c r="E313" s="55"/>
      <c r="F313" s="108"/>
      <c r="G313" s="55"/>
      <c r="H313" s="55"/>
      <c r="I313" s="55"/>
      <c r="J313" s="63"/>
      <c r="K313" s="147"/>
      <c r="L313" s="147"/>
      <c r="M313" s="135"/>
    </row>
    <row r="314" spans="1:13">
      <c r="A314" s="144"/>
      <c r="D314" s="145"/>
      <c r="K314" s="149"/>
      <c r="L314" s="149"/>
    </row>
    <row r="315" spans="1:13">
      <c r="A315" s="144"/>
      <c r="D315" s="145"/>
      <c r="K315" s="149"/>
      <c r="L315" s="149"/>
    </row>
    <row r="316" spans="1:13">
      <c r="A316" s="144"/>
      <c r="D316" s="145"/>
      <c r="K316" s="149"/>
      <c r="L316" s="149"/>
    </row>
    <row r="317" spans="1:13">
      <c r="A317" s="144"/>
      <c r="D317" s="145"/>
      <c r="K317" s="149"/>
      <c r="L317" s="149"/>
    </row>
    <row r="318" spans="1:13">
      <c r="A318" s="144"/>
      <c r="D318" s="145"/>
      <c r="K318" s="149"/>
      <c r="L318" s="149"/>
    </row>
    <row r="319" spans="1:13">
      <c r="A319" s="144"/>
      <c r="D319" s="145"/>
      <c r="K319" s="149"/>
      <c r="L319" s="149"/>
    </row>
    <row r="320" spans="1:13">
      <c r="A320" s="144"/>
      <c r="D320" s="145"/>
      <c r="K320" s="149"/>
      <c r="L320" s="149"/>
    </row>
    <row r="321" spans="1:12">
      <c r="A321" s="144"/>
      <c r="D321" s="145"/>
      <c r="K321" s="149"/>
      <c r="L321" s="149"/>
    </row>
    <row r="322" spans="1:12">
      <c r="A322" s="144"/>
      <c r="D322" s="145"/>
      <c r="K322" s="149"/>
      <c r="L322" s="149"/>
    </row>
    <row r="323" spans="1:12">
      <c r="A323" s="144"/>
      <c r="D323" s="145"/>
      <c r="K323" s="149"/>
      <c r="L323" s="149"/>
    </row>
    <row r="324" spans="1:12">
      <c r="A324" s="144"/>
      <c r="D324" s="145"/>
      <c r="K324" s="149"/>
      <c r="L324" s="149"/>
    </row>
    <row r="325" spans="1:12">
      <c r="A325" s="144"/>
      <c r="D325" s="145"/>
      <c r="K325" s="149"/>
      <c r="L325" s="149"/>
    </row>
    <row r="326" spans="1:12">
      <c r="A326" s="144"/>
      <c r="D326" s="145"/>
      <c r="K326" s="149"/>
      <c r="L326" s="149"/>
    </row>
    <row r="327" spans="1:12">
      <c r="A327" s="144"/>
      <c r="D327" s="145"/>
      <c r="K327" s="149"/>
      <c r="L327" s="149"/>
    </row>
    <row r="328" spans="1:12">
      <c r="A328" s="144"/>
      <c r="D328" s="145"/>
      <c r="K328" s="149"/>
      <c r="L328" s="149"/>
    </row>
    <row r="329" spans="1:12">
      <c r="A329" s="144"/>
      <c r="D329" s="145"/>
      <c r="K329" s="149"/>
      <c r="L329" s="149"/>
    </row>
    <row r="330" spans="1:12">
      <c r="A330" s="144"/>
      <c r="D330" s="145"/>
      <c r="K330" s="149"/>
      <c r="L330" s="149"/>
    </row>
    <row r="331" spans="1:12">
      <c r="A331" s="144"/>
      <c r="D331" s="145"/>
      <c r="K331" s="149"/>
      <c r="L331" s="149"/>
    </row>
    <row r="332" spans="1:12">
      <c r="A332" s="144"/>
      <c r="D332" s="145"/>
      <c r="K332" s="149"/>
      <c r="L332" s="149"/>
    </row>
    <row r="333" spans="1:12">
      <c r="A333" s="144"/>
      <c r="D333" s="145"/>
      <c r="K333" s="149"/>
      <c r="L333" s="149"/>
    </row>
    <row r="334" spans="1:12">
      <c r="A334" s="144"/>
      <c r="D334" s="145"/>
      <c r="K334" s="149"/>
      <c r="L334" s="149"/>
    </row>
    <row r="335" spans="1:12">
      <c r="A335" s="144"/>
      <c r="D335" s="145"/>
      <c r="K335" s="149"/>
      <c r="L335" s="149"/>
    </row>
    <row r="336" spans="1:12">
      <c r="A336" s="144"/>
      <c r="D336" s="145"/>
      <c r="K336" s="149"/>
      <c r="L336" s="149"/>
    </row>
    <row r="337" spans="1:12">
      <c r="A337" s="144"/>
      <c r="D337" s="145"/>
      <c r="K337" s="149"/>
      <c r="L337" s="149"/>
    </row>
    <row r="338" spans="1:12">
      <c r="A338" s="144"/>
      <c r="D338" s="145"/>
      <c r="K338" s="149"/>
      <c r="L338" s="149"/>
    </row>
    <row r="339" spans="1:12">
      <c r="A339" s="144"/>
      <c r="D339" s="145"/>
      <c r="K339" s="149"/>
      <c r="L339" s="149"/>
    </row>
    <row r="340" spans="1:12">
      <c r="A340" s="144"/>
      <c r="D340" s="145"/>
      <c r="K340" s="149"/>
      <c r="L340" s="149"/>
    </row>
    <row r="341" spans="1:12">
      <c r="A341" s="144"/>
      <c r="D341" s="145"/>
      <c r="K341" s="149"/>
      <c r="L341" s="149"/>
    </row>
    <row r="342" spans="1:12">
      <c r="A342" s="144"/>
      <c r="D342" s="145"/>
      <c r="K342" s="149"/>
      <c r="L342" s="149"/>
    </row>
    <row r="343" spans="1:12">
      <c r="A343" s="144"/>
      <c r="D343" s="145"/>
      <c r="K343" s="149"/>
      <c r="L343" s="149"/>
    </row>
    <row r="344" spans="1:12">
      <c r="A344" s="144"/>
      <c r="D344" s="145"/>
      <c r="K344" s="149"/>
      <c r="L344" s="149"/>
    </row>
    <row r="345" spans="1:12">
      <c r="A345" s="144"/>
      <c r="D345" s="145"/>
      <c r="K345" s="149"/>
      <c r="L345" s="149"/>
    </row>
    <row r="346" spans="1:12">
      <c r="A346" s="144"/>
      <c r="D346" s="145"/>
      <c r="K346" s="149"/>
      <c r="L346" s="149"/>
    </row>
    <row r="347" spans="1:12">
      <c r="A347" s="144"/>
      <c r="D347" s="145"/>
      <c r="K347" s="149"/>
      <c r="L347" s="149"/>
    </row>
    <row r="348" spans="1:12">
      <c r="A348" s="144"/>
      <c r="D348" s="145"/>
      <c r="K348" s="149"/>
      <c r="L348" s="149"/>
    </row>
    <row r="349" spans="1:12">
      <c r="A349" s="144"/>
      <c r="D349" s="145"/>
      <c r="K349" s="149"/>
      <c r="L349" s="149"/>
    </row>
    <row r="350" spans="1:12">
      <c r="A350" s="144"/>
      <c r="D350" s="145"/>
      <c r="K350" s="149"/>
      <c r="L350" s="149"/>
    </row>
    <row r="351" spans="1:12">
      <c r="A351" s="144"/>
      <c r="D351" s="145"/>
      <c r="K351" s="149"/>
      <c r="L351" s="149"/>
    </row>
    <row r="352" spans="1:12">
      <c r="A352" s="144"/>
      <c r="D352" s="145"/>
      <c r="K352" s="149"/>
      <c r="L352" s="149"/>
    </row>
    <row r="353" spans="1:12">
      <c r="A353" s="144"/>
      <c r="D353" s="145"/>
      <c r="K353" s="149"/>
      <c r="L353" s="149"/>
    </row>
    <row r="354" spans="1:12">
      <c r="A354" s="144"/>
      <c r="D354" s="145"/>
      <c r="K354" s="149"/>
      <c r="L354" s="149"/>
    </row>
    <row r="355" spans="1:12">
      <c r="A355" s="144"/>
      <c r="D355" s="145"/>
      <c r="K355" s="149"/>
      <c r="L355" s="149"/>
    </row>
    <row r="356" spans="1:12">
      <c r="A356" s="144"/>
      <c r="D356" s="145"/>
      <c r="K356" s="149"/>
      <c r="L356" s="149"/>
    </row>
    <row r="357" spans="1:12">
      <c r="A357" s="144"/>
      <c r="D357" s="145"/>
      <c r="K357" s="149"/>
      <c r="L357" s="149"/>
    </row>
    <row r="358" spans="1:12">
      <c r="A358" s="144"/>
      <c r="D358" s="145"/>
      <c r="K358" s="149"/>
      <c r="L358" s="149"/>
    </row>
    <row r="359" spans="1:12">
      <c r="A359" s="144"/>
      <c r="D359" s="145"/>
      <c r="K359" s="149"/>
      <c r="L359" s="149"/>
    </row>
    <row r="360" spans="1:12">
      <c r="A360" s="144"/>
      <c r="D360" s="145"/>
      <c r="K360" s="149"/>
      <c r="L360" s="149"/>
    </row>
    <row r="361" spans="1:12">
      <c r="A361" s="144"/>
      <c r="D361" s="145"/>
      <c r="K361" s="149"/>
      <c r="L361" s="149"/>
    </row>
    <row r="362" spans="1:12">
      <c r="A362" s="144"/>
      <c r="D362" s="145"/>
      <c r="K362" s="149"/>
      <c r="L362" s="149"/>
    </row>
    <row r="363" spans="1:12">
      <c r="A363" s="144"/>
      <c r="D363" s="145"/>
      <c r="K363" s="149"/>
      <c r="L363" s="149"/>
    </row>
    <row r="364" spans="1:12">
      <c r="A364" s="144"/>
      <c r="D364" s="145"/>
      <c r="K364" s="149"/>
      <c r="L364" s="149"/>
    </row>
    <row r="365" spans="1:12">
      <c r="A365" s="144"/>
      <c r="D365" s="145"/>
      <c r="K365" s="149"/>
      <c r="L365" s="149"/>
    </row>
    <row r="366" spans="1:12">
      <c r="A366" s="144"/>
      <c r="D366" s="145"/>
      <c r="K366" s="149"/>
      <c r="L366" s="149"/>
    </row>
    <row r="367" spans="1:12">
      <c r="A367" s="144"/>
      <c r="D367" s="145"/>
      <c r="K367" s="149"/>
      <c r="L367" s="149"/>
    </row>
    <row r="368" spans="1:12">
      <c r="A368" s="144"/>
      <c r="D368" s="145"/>
      <c r="K368" s="149"/>
      <c r="L368" s="149"/>
    </row>
    <row r="369" spans="1:12">
      <c r="A369" s="144"/>
      <c r="D369" s="145"/>
      <c r="K369" s="149"/>
      <c r="L369" s="149"/>
    </row>
    <row r="370" spans="1:12">
      <c r="A370" s="144"/>
      <c r="D370" s="145"/>
      <c r="K370" s="149"/>
      <c r="L370" s="149"/>
    </row>
    <row r="371" spans="1:12">
      <c r="A371" s="144"/>
      <c r="D371" s="145"/>
      <c r="K371" s="149"/>
      <c r="L371" s="149"/>
    </row>
    <row r="372" spans="1:12">
      <c r="A372" s="144"/>
      <c r="D372" s="145"/>
      <c r="K372" s="149"/>
      <c r="L372" s="149"/>
    </row>
    <row r="373" spans="1:12">
      <c r="A373" s="144"/>
      <c r="D373" s="145"/>
      <c r="K373" s="149"/>
      <c r="L373" s="149"/>
    </row>
    <row r="374" spans="1:12">
      <c r="A374" s="144"/>
      <c r="D374" s="145"/>
      <c r="K374" s="149"/>
      <c r="L374" s="149"/>
    </row>
    <row r="375" spans="1:12">
      <c r="A375" s="144"/>
      <c r="D375" s="145"/>
      <c r="K375" s="149"/>
      <c r="L375" s="149"/>
    </row>
    <row r="376" spans="1:12">
      <c r="A376" s="144"/>
      <c r="D376" s="145"/>
      <c r="K376" s="149"/>
      <c r="L376" s="149"/>
    </row>
    <row r="377" spans="1:12">
      <c r="A377" s="144"/>
      <c r="D377" s="145"/>
      <c r="K377" s="149"/>
      <c r="L377" s="149"/>
    </row>
    <row r="378" spans="1:12">
      <c r="A378" s="144"/>
      <c r="D378" s="145"/>
      <c r="K378" s="149"/>
      <c r="L378" s="149"/>
    </row>
    <row r="379" spans="1:12">
      <c r="A379" s="144"/>
      <c r="D379" s="145"/>
      <c r="K379" s="149"/>
      <c r="L379" s="149"/>
    </row>
    <row r="380" spans="1:12">
      <c r="A380" s="144"/>
      <c r="D380" s="145"/>
      <c r="K380" s="149"/>
      <c r="L380" s="149"/>
    </row>
    <row r="381" spans="1:12">
      <c r="A381" s="144"/>
      <c r="D381" s="145"/>
      <c r="K381" s="149"/>
      <c r="L381" s="149"/>
    </row>
    <row r="382" spans="1:12">
      <c r="A382" s="144"/>
      <c r="D382" s="145"/>
      <c r="K382" s="149"/>
      <c r="L382" s="149"/>
    </row>
    <row r="383" spans="1:12">
      <c r="A383" s="144"/>
      <c r="D383" s="145"/>
      <c r="K383" s="149"/>
      <c r="L383" s="149"/>
    </row>
    <row r="384" spans="1:12">
      <c r="A384" s="144"/>
      <c r="D384" s="145"/>
      <c r="K384" s="149"/>
      <c r="L384" s="149"/>
    </row>
    <row r="385" spans="1:12">
      <c r="A385" s="144"/>
      <c r="D385" s="145"/>
      <c r="K385" s="149"/>
      <c r="L385" s="149"/>
    </row>
    <row r="386" spans="1:12">
      <c r="A386" s="144"/>
      <c r="D386" s="145"/>
      <c r="K386" s="149"/>
      <c r="L386" s="149"/>
    </row>
    <row r="387" spans="1:12">
      <c r="A387" s="144"/>
      <c r="D387" s="145"/>
      <c r="K387" s="149"/>
      <c r="L387" s="149"/>
    </row>
    <row r="388" spans="1:12">
      <c r="A388" s="144"/>
      <c r="D388" s="145"/>
      <c r="K388" s="149"/>
      <c r="L388" s="149"/>
    </row>
    <row r="389" spans="1:12">
      <c r="A389" s="144"/>
      <c r="D389" s="145"/>
      <c r="K389" s="149"/>
      <c r="L389" s="149"/>
    </row>
    <row r="390" spans="1:12">
      <c r="A390" s="144"/>
      <c r="D390" s="145"/>
      <c r="K390" s="149"/>
      <c r="L390" s="149"/>
    </row>
    <row r="391" spans="1:12">
      <c r="A391" s="144"/>
      <c r="D391" s="145"/>
      <c r="K391" s="149"/>
      <c r="L391" s="149"/>
    </row>
    <row r="392" spans="1:12">
      <c r="A392" s="144"/>
      <c r="D392" s="145"/>
      <c r="K392" s="149"/>
      <c r="L392" s="149"/>
    </row>
    <row r="393" spans="1:12">
      <c r="A393" s="144"/>
      <c r="D393" s="145"/>
      <c r="K393" s="149"/>
      <c r="L393" s="149"/>
    </row>
    <row r="394" spans="1:12">
      <c r="A394" s="144"/>
      <c r="D394" s="145"/>
      <c r="K394" s="149"/>
      <c r="L394" s="149"/>
    </row>
    <row r="395" spans="1:12">
      <c r="A395" s="144"/>
      <c r="D395" s="145"/>
      <c r="K395" s="149"/>
      <c r="L395" s="149"/>
    </row>
    <row r="396" spans="1:12">
      <c r="A396" s="144"/>
      <c r="D396" s="145"/>
      <c r="K396" s="149"/>
      <c r="L396" s="149"/>
    </row>
    <row r="397" spans="1:12">
      <c r="A397" s="144"/>
      <c r="D397" s="145"/>
      <c r="K397" s="149"/>
      <c r="L397" s="149"/>
    </row>
    <row r="398" spans="1:12">
      <c r="A398" s="144"/>
      <c r="D398" s="145"/>
      <c r="K398" s="149"/>
      <c r="L398" s="149"/>
    </row>
    <row r="399" spans="1:12">
      <c r="A399" s="144"/>
      <c r="D399" s="145"/>
      <c r="K399" s="149"/>
      <c r="L399" s="149"/>
    </row>
    <row r="400" spans="1:12">
      <c r="A400" s="144"/>
      <c r="D400" s="145"/>
      <c r="K400" s="149"/>
      <c r="L400" s="149"/>
    </row>
    <row r="401" spans="1:12">
      <c r="A401" s="144"/>
      <c r="D401" s="145"/>
      <c r="K401" s="149"/>
      <c r="L401" s="149"/>
    </row>
    <row r="402" spans="1:12">
      <c r="A402" s="144"/>
      <c r="D402" s="145"/>
      <c r="K402" s="149"/>
      <c r="L402" s="149"/>
    </row>
    <row r="403" spans="1:12">
      <c r="A403" s="144"/>
      <c r="D403" s="145"/>
      <c r="K403" s="149"/>
      <c r="L403" s="149"/>
    </row>
    <row r="404" spans="1:12">
      <c r="A404" s="144"/>
      <c r="D404" s="145"/>
      <c r="K404" s="149"/>
      <c r="L404" s="149"/>
    </row>
    <row r="405" spans="1:12">
      <c r="A405" s="144"/>
      <c r="D405" s="145"/>
      <c r="K405" s="149"/>
      <c r="L405" s="149"/>
    </row>
    <row r="406" spans="1:12">
      <c r="A406" s="144"/>
      <c r="D406" s="145"/>
      <c r="K406" s="149"/>
      <c r="L406" s="149"/>
    </row>
    <row r="407" spans="1:12">
      <c r="A407" s="144"/>
      <c r="D407" s="145"/>
      <c r="K407" s="149"/>
      <c r="L407" s="149"/>
    </row>
    <row r="408" spans="1:12">
      <c r="A408" s="144"/>
      <c r="D408" s="145"/>
      <c r="K408" s="149"/>
      <c r="L408" s="149"/>
    </row>
    <row r="409" spans="1:12">
      <c r="A409" s="144"/>
      <c r="D409" s="145"/>
      <c r="K409" s="149"/>
      <c r="L409" s="149"/>
    </row>
    <row r="410" spans="1:12">
      <c r="A410" s="144"/>
      <c r="D410" s="145"/>
      <c r="K410" s="149"/>
      <c r="L410" s="149"/>
    </row>
    <row r="411" spans="1:12">
      <c r="A411" s="144"/>
      <c r="D411" s="145"/>
      <c r="K411" s="149"/>
      <c r="L411" s="149"/>
    </row>
    <row r="412" spans="1:12">
      <c r="A412" s="144"/>
      <c r="D412" s="145"/>
      <c r="K412" s="149"/>
      <c r="L412" s="149"/>
    </row>
    <row r="413" spans="1:12">
      <c r="A413" s="144"/>
      <c r="D413" s="145"/>
      <c r="K413" s="149"/>
      <c r="L413" s="149"/>
    </row>
    <row r="414" spans="1:12">
      <c r="A414" s="144"/>
      <c r="D414" s="145"/>
      <c r="K414" s="149"/>
      <c r="L414" s="149"/>
    </row>
    <row r="415" spans="1:12">
      <c r="A415" s="144"/>
      <c r="D415" s="145"/>
      <c r="K415" s="149"/>
      <c r="L415" s="149"/>
    </row>
    <row r="416" spans="1:12">
      <c r="A416" s="144"/>
      <c r="D416" s="145"/>
      <c r="K416" s="149"/>
      <c r="L416" s="149"/>
    </row>
    <row r="417" spans="1:12">
      <c r="A417" s="144"/>
      <c r="D417" s="145"/>
      <c r="K417" s="149"/>
      <c r="L417" s="149"/>
    </row>
    <row r="418" spans="1:12">
      <c r="A418" s="144"/>
      <c r="D418" s="145"/>
      <c r="K418" s="149"/>
      <c r="L418" s="149"/>
    </row>
    <row r="419" spans="1:12">
      <c r="A419" s="144"/>
      <c r="D419" s="145"/>
      <c r="K419" s="149"/>
      <c r="L419" s="149"/>
    </row>
    <row r="420" spans="1:12">
      <c r="A420" s="144"/>
      <c r="D420" s="145"/>
      <c r="K420" s="149"/>
      <c r="L420" s="149"/>
    </row>
    <row r="421" spans="1:12">
      <c r="A421" s="144"/>
      <c r="D421" s="145"/>
      <c r="K421" s="149"/>
      <c r="L421" s="149"/>
    </row>
    <row r="422" spans="1:12">
      <c r="A422" s="144"/>
      <c r="D422" s="145"/>
      <c r="K422" s="149"/>
      <c r="L422" s="149"/>
    </row>
    <row r="423" spans="1:12">
      <c r="A423" s="144"/>
      <c r="D423" s="145"/>
      <c r="K423" s="149"/>
      <c r="L423" s="149"/>
    </row>
    <row r="424" spans="1:12">
      <c r="A424" s="144"/>
      <c r="D424" s="145"/>
      <c r="K424" s="149"/>
      <c r="L424" s="149"/>
    </row>
    <row r="425" spans="1:12">
      <c r="A425" s="144"/>
      <c r="D425" s="145"/>
      <c r="K425" s="149"/>
      <c r="L425" s="149"/>
    </row>
    <row r="426" spans="1:12">
      <c r="A426" s="144"/>
      <c r="D426" s="145"/>
      <c r="K426" s="149"/>
      <c r="L426" s="149"/>
    </row>
    <row r="427" spans="1:12">
      <c r="A427" s="144"/>
      <c r="D427" s="145"/>
      <c r="K427" s="149"/>
      <c r="L427" s="149"/>
    </row>
    <row r="428" spans="1:12">
      <c r="A428" s="144"/>
      <c r="D428" s="145"/>
      <c r="K428" s="149"/>
      <c r="L428" s="149"/>
    </row>
    <row r="429" spans="1:12">
      <c r="A429" s="144"/>
      <c r="D429" s="145"/>
      <c r="K429" s="149"/>
      <c r="L429" s="149"/>
    </row>
    <row r="430" spans="1:12">
      <c r="A430" s="144"/>
      <c r="D430" s="145"/>
      <c r="K430" s="149"/>
      <c r="L430" s="149"/>
    </row>
    <row r="431" spans="1:12">
      <c r="A431" s="144"/>
      <c r="D431" s="145"/>
      <c r="K431" s="149"/>
      <c r="L431" s="149"/>
    </row>
    <row r="432" spans="1:12">
      <c r="A432" s="144"/>
      <c r="D432" s="145"/>
      <c r="K432" s="149"/>
      <c r="L432" s="149"/>
    </row>
    <row r="433" spans="1:12">
      <c r="A433" s="144"/>
      <c r="D433" s="145"/>
      <c r="K433" s="149"/>
      <c r="L433" s="149"/>
    </row>
    <row r="434" spans="1:12">
      <c r="A434" s="144"/>
      <c r="D434" s="145"/>
      <c r="K434" s="149"/>
      <c r="L434" s="149"/>
    </row>
    <row r="435" spans="1:12">
      <c r="A435" s="144"/>
      <c r="D435" s="145"/>
      <c r="K435" s="149"/>
      <c r="L435" s="149"/>
    </row>
    <row r="436" spans="1:12">
      <c r="A436" s="144"/>
      <c r="D436" s="145"/>
      <c r="K436" s="149"/>
      <c r="L436" s="149"/>
    </row>
    <row r="437" spans="1:12">
      <c r="A437" s="144"/>
      <c r="D437" s="145"/>
      <c r="K437" s="149"/>
      <c r="L437" s="149"/>
    </row>
    <row r="438" spans="1:12">
      <c r="A438" s="144"/>
      <c r="D438" s="145"/>
      <c r="K438" s="149"/>
      <c r="L438" s="149"/>
    </row>
    <row r="439" spans="1:12">
      <c r="A439" s="144"/>
      <c r="D439" s="145"/>
      <c r="K439" s="149"/>
      <c r="L439" s="149"/>
    </row>
    <row r="440" spans="1:12">
      <c r="A440" s="144"/>
      <c r="D440" s="145"/>
      <c r="K440" s="149"/>
      <c r="L440" s="149"/>
    </row>
    <row r="441" spans="1:12">
      <c r="A441" s="144"/>
      <c r="D441" s="145"/>
      <c r="K441" s="149"/>
      <c r="L441" s="149"/>
    </row>
    <row r="442" spans="1:12">
      <c r="A442" s="144"/>
      <c r="D442" s="145"/>
      <c r="K442" s="149"/>
      <c r="L442" s="149"/>
    </row>
    <row r="443" spans="1:12">
      <c r="A443" s="144"/>
      <c r="D443" s="145"/>
      <c r="K443" s="149"/>
      <c r="L443" s="149"/>
    </row>
    <row r="444" spans="1:12">
      <c r="A444" s="144"/>
      <c r="D444" s="145"/>
      <c r="K444" s="149"/>
      <c r="L444" s="149"/>
    </row>
    <row r="445" spans="1:12">
      <c r="A445" s="144"/>
      <c r="D445" s="145"/>
      <c r="K445" s="149"/>
      <c r="L445" s="149"/>
    </row>
    <row r="446" spans="1:12">
      <c r="A446" s="144"/>
      <c r="D446" s="145"/>
      <c r="K446" s="149"/>
      <c r="L446" s="149"/>
    </row>
    <row r="447" spans="1:12">
      <c r="A447" s="144"/>
      <c r="D447" s="145"/>
      <c r="K447" s="149"/>
      <c r="L447" s="149"/>
    </row>
    <row r="448" spans="1:12">
      <c r="A448" s="144"/>
      <c r="D448" s="145"/>
      <c r="K448" s="149"/>
      <c r="L448" s="149"/>
    </row>
    <row r="449" spans="1:12">
      <c r="A449" s="144"/>
      <c r="D449" s="145"/>
      <c r="K449" s="149"/>
      <c r="L449" s="149"/>
    </row>
    <row r="450" spans="1:12">
      <c r="A450" s="144"/>
      <c r="D450" s="145"/>
      <c r="K450" s="149"/>
      <c r="L450" s="149"/>
    </row>
    <row r="451" spans="1:12">
      <c r="A451" s="144"/>
      <c r="D451" s="145"/>
      <c r="K451" s="149"/>
      <c r="L451" s="149"/>
    </row>
    <row r="452" spans="1:12">
      <c r="A452" s="144"/>
      <c r="D452" s="145"/>
      <c r="K452" s="149"/>
      <c r="L452" s="149"/>
    </row>
    <row r="453" spans="1:12">
      <c r="A453" s="144"/>
      <c r="D453" s="145"/>
      <c r="K453" s="149"/>
      <c r="L453" s="149"/>
    </row>
    <row r="454" spans="1:12">
      <c r="A454" s="144"/>
      <c r="D454" s="145"/>
      <c r="K454" s="149"/>
      <c r="L454" s="149"/>
    </row>
    <row r="455" spans="1:12">
      <c r="A455" s="144"/>
      <c r="D455" s="145"/>
      <c r="K455" s="149"/>
      <c r="L455" s="149"/>
    </row>
    <row r="456" spans="1:12">
      <c r="A456" s="144"/>
      <c r="D456" s="145"/>
      <c r="K456" s="149"/>
      <c r="L456" s="149"/>
    </row>
    <row r="457" spans="1:12">
      <c r="A457" s="144"/>
      <c r="D457" s="145"/>
      <c r="K457" s="149"/>
      <c r="L457" s="149"/>
    </row>
    <row r="458" spans="1:12">
      <c r="A458" s="144"/>
      <c r="D458" s="145"/>
      <c r="K458" s="149"/>
      <c r="L458" s="149"/>
    </row>
    <row r="459" spans="1:12">
      <c r="A459" s="144"/>
      <c r="D459" s="145"/>
      <c r="K459" s="149"/>
      <c r="L459" s="149"/>
    </row>
    <row r="460" spans="1:12">
      <c r="A460" s="144"/>
      <c r="D460" s="145"/>
      <c r="K460" s="149"/>
      <c r="L460" s="149"/>
    </row>
    <row r="461" spans="1:12">
      <c r="A461" s="144"/>
      <c r="D461" s="145"/>
      <c r="K461" s="149"/>
      <c r="L461" s="149"/>
    </row>
    <row r="462" spans="1:12">
      <c r="A462" s="144"/>
      <c r="D462" s="145"/>
      <c r="K462" s="149"/>
      <c r="L462" s="149"/>
    </row>
    <row r="463" spans="1:12">
      <c r="A463" s="144"/>
      <c r="D463" s="145"/>
      <c r="K463" s="149"/>
      <c r="L463" s="149"/>
    </row>
    <row r="464" spans="1:12">
      <c r="A464" s="144"/>
      <c r="D464" s="145"/>
      <c r="K464" s="149"/>
      <c r="L464" s="149"/>
    </row>
    <row r="465" spans="1:12">
      <c r="A465" s="144"/>
      <c r="D465" s="145"/>
      <c r="K465" s="149"/>
      <c r="L465" s="149"/>
    </row>
    <row r="466" spans="1:12">
      <c r="A466" s="144"/>
      <c r="D466" s="145"/>
      <c r="K466" s="149"/>
      <c r="L466" s="149"/>
    </row>
    <row r="467" spans="1:12">
      <c r="A467" s="144"/>
      <c r="D467" s="145"/>
      <c r="K467" s="149"/>
      <c r="L467" s="149"/>
    </row>
    <row r="468" spans="1:12">
      <c r="A468" s="144"/>
      <c r="D468" s="145"/>
      <c r="K468" s="149"/>
      <c r="L468" s="149"/>
    </row>
    <row r="469" spans="1:12">
      <c r="A469" s="144"/>
      <c r="D469" s="145"/>
      <c r="K469" s="149"/>
      <c r="L469" s="149"/>
    </row>
    <row r="470" spans="1:12">
      <c r="A470" s="144"/>
      <c r="D470" s="145"/>
      <c r="K470" s="149"/>
      <c r="L470" s="149"/>
    </row>
    <row r="471" spans="1:12">
      <c r="A471" s="144"/>
      <c r="D471" s="145"/>
      <c r="K471" s="149"/>
      <c r="L471" s="149"/>
    </row>
    <row r="472" spans="1:12">
      <c r="A472" s="144"/>
      <c r="D472" s="145"/>
      <c r="K472" s="149"/>
      <c r="L472" s="149"/>
    </row>
    <row r="473" spans="1:12">
      <c r="A473" s="144"/>
      <c r="D473" s="145"/>
      <c r="K473" s="149"/>
      <c r="L473" s="149"/>
    </row>
    <row r="474" spans="1:12">
      <c r="A474" s="144"/>
      <c r="D474" s="145"/>
      <c r="K474" s="149"/>
      <c r="L474" s="149"/>
    </row>
    <row r="475" spans="1:12">
      <c r="A475" s="144"/>
      <c r="D475" s="145"/>
      <c r="K475" s="149"/>
      <c r="L475" s="149"/>
    </row>
    <row r="476" spans="1:12">
      <c r="A476" s="144"/>
      <c r="D476" s="145"/>
      <c r="K476" s="149"/>
      <c r="L476" s="149"/>
    </row>
    <row r="477" spans="1:12">
      <c r="A477" s="144"/>
      <c r="D477" s="145"/>
      <c r="K477" s="149"/>
      <c r="L477" s="149"/>
    </row>
    <row r="478" spans="1:12">
      <c r="A478" s="144"/>
      <c r="D478" s="145"/>
      <c r="K478" s="149"/>
      <c r="L478" s="149"/>
    </row>
    <row r="479" spans="1:12">
      <c r="A479" s="144"/>
      <c r="D479" s="145"/>
      <c r="K479" s="149"/>
      <c r="L479" s="149"/>
    </row>
    <row r="480" spans="1:12">
      <c r="A480" s="144"/>
      <c r="D480" s="145"/>
      <c r="K480" s="149"/>
      <c r="L480" s="149"/>
    </row>
    <row r="481" spans="1:12">
      <c r="A481" s="144"/>
      <c r="D481" s="145"/>
      <c r="K481" s="149"/>
      <c r="L481" s="149"/>
    </row>
    <row r="482" spans="1:12">
      <c r="A482" s="144"/>
      <c r="D482" s="145"/>
      <c r="K482" s="149"/>
      <c r="L482" s="149"/>
    </row>
    <row r="483" spans="1:12">
      <c r="A483" s="144"/>
      <c r="D483" s="145"/>
      <c r="K483" s="149"/>
      <c r="L483" s="149"/>
    </row>
    <row r="484" spans="1:12">
      <c r="A484" s="144"/>
      <c r="D484" s="145"/>
      <c r="K484" s="149"/>
      <c r="L484" s="149"/>
    </row>
    <row r="485" spans="1:12">
      <c r="A485" s="144"/>
      <c r="D485" s="145"/>
      <c r="K485" s="149"/>
      <c r="L485" s="149"/>
    </row>
    <row r="486" spans="1:12">
      <c r="A486" s="144"/>
      <c r="D486" s="145"/>
      <c r="K486" s="149"/>
      <c r="L486" s="149"/>
    </row>
    <row r="487" spans="1:12">
      <c r="A487" s="144"/>
      <c r="D487" s="145"/>
      <c r="K487" s="149"/>
      <c r="L487" s="149"/>
    </row>
    <row r="488" spans="1:12">
      <c r="A488" s="144"/>
      <c r="D488" s="145"/>
      <c r="K488" s="149"/>
      <c r="L488" s="149"/>
    </row>
    <row r="489" spans="1:12">
      <c r="A489" s="144"/>
      <c r="D489" s="145"/>
      <c r="K489" s="149"/>
      <c r="L489" s="149"/>
    </row>
    <row r="490" spans="1:12">
      <c r="A490" s="144"/>
      <c r="D490" s="145"/>
      <c r="K490" s="149"/>
      <c r="L490" s="149"/>
    </row>
    <row r="491" spans="1:12">
      <c r="A491" s="144"/>
      <c r="D491" s="145"/>
      <c r="K491" s="149"/>
      <c r="L491" s="149"/>
    </row>
    <row r="492" spans="1:12">
      <c r="A492" s="144"/>
      <c r="D492" s="145"/>
      <c r="K492" s="149"/>
      <c r="L492" s="149"/>
    </row>
    <row r="493" spans="1:12">
      <c r="A493" s="144"/>
      <c r="D493" s="145"/>
      <c r="K493" s="149"/>
      <c r="L493" s="149"/>
    </row>
    <row r="494" spans="1:12">
      <c r="A494" s="144"/>
      <c r="D494" s="145"/>
      <c r="K494" s="149"/>
      <c r="L494" s="149"/>
    </row>
    <row r="495" spans="1:12">
      <c r="A495" s="144"/>
      <c r="D495" s="145"/>
      <c r="K495" s="149"/>
      <c r="L495" s="149"/>
    </row>
    <row r="496" spans="1:12">
      <c r="A496" s="144"/>
      <c r="D496" s="145"/>
      <c r="K496" s="149"/>
      <c r="L496" s="149"/>
    </row>
    <row r="497" spans="1:12">
      <c r="A497" s="144"/>
      <c r="D497" s="145"/>
      <c r="K497" s="149"/>
      <c r="L497" s="149"/>
    </row>
    <row r="498" spans="1:12">
      <c r="A498" s="144"/>
      <c r="D498" s="145"/>
      <c r="K498" s="149"/>
      <c r="L498" s="149"/>
    </row>
    <row r="499" spans="1:12">
      <c r="A499" s="144"/>
      <c r="D499" s="145"/>
      <c r="K499" s="149"/>
      <c r="L499" s="149"/>
    </row>
    <row r="500" spans="1:12">
      <c r="A500" s="144"/>
      <c r="D500" s="145"/>
      <c r="K500" s="149"/>
      <c r="L500" s="149"/>
    </row>
    <row r="501" spans="1:12">
      <c r="A501" s="144"/>
      <c r="D501" s="145"/>
      <c r="K501" s="149"/>
      <c r="L501" s="149"/>
    </row>
    <row r="502" spans="1:12">
      <c r="A502" s="144"/>
      <c r="D502" s="145"/>
      <c r="K502" s="149"/>
      <c r="L502" s="149"/>
    </row>
    <row r="503" spans="1:12">
      <c r="A503" s="144"/>
      <c r="D503" s="145"/>
      <c r="K503" s="149"/>
      <c r="L503" s="149"/>
    </row>
    <row r="504" spans="1:12">
      <c r="A504" s="144"/>
      <c r="D504" s="145"/>
      <c r="K504" s="149"/>
      <c r="L504" s="149"/>
    </row>
    <row r="505" spans="1:12">
      <c r="A505" s="144"/>
      <c r="D505" s="145"/>
      <c r="K505" s="149"/>
      <c r="L505" s="149"/>
    </row>
    <row r="506" spans="1:12">
      <c r="A506" s="144"/>
      <c r="D506" s="145"/>
      <c r="K506" s="149"/>
      <c r="L506" s="149"/>
    </row>
    <row r="507" spans="1:12">
      <c r="A507" s="144"/>
      <c r="D507" s="145"/>
      <c r="K507" s="149"/>
      <c r="L507" s="149"/>
    </row>
    <row r="508" spans="1:12">
      <c r="A508" s="144"/>
      <c r="D508" s="145"/>
      <c r="K508" s="149"/>
      <c r="L508" s="149"/>
    </row>
    <row r="509" spans="1:12">
      <c r="A509" s="144"/>
      <c r="D509" s="145"/>
      <c r="K509" s="149"/>
      <c r="L509" s="149"/>
    </row>
    <row r="510" spans="1:12">
      <c r="A510" s="144"/>
      <c r="D510" s="145"/>
      <c r="K510" s="149"/>
      <c r="L510" s="149"/>
    </row>
    <row r="511" spans="1:12">
      <c r="A511" s="144"/>
      <c r="D511" s="145"/>
      <c r="K511" s="149"/>
      <c r="L511" s="149"/>
    </row>
    <row r="512" spans="1:12">
      <c r="A512" s="144"/>
      <c r="D512" s="145"/>
      <c r="K512" s="149"/>
      <c r="L512" s="149"/>
    </row>
    <row r="513" spans="1:12">
      <c r="A513" s="144"/>
      <c r="D513" s="145"/>
      <c r="K513" s="149"/>
      <c r="L513" s="149"/>
    </row>
    <row r="514" spans="1:12">
      <c r="A514" s="144"/>
      <c r="D514" s="145"/>
      <c r="K514" s="149"/>
      <c r="L514" s="149"/>
    </row>
    <row r="515" spans="1:12">
      <c r="A515" s="144"/>
      <c r="D515" s="145"/>
      <c r="K515" s="149"/>
      <c r="L515" s="149"/>
    </row>
    <row r="516" spans="1:12">
      <c r="A516" s="144"/>
      <c r="D516" s="145"/>
      <c r="K516" s="149"/>
      <c r="L516" s="149"/>
    </row>
    <row r="517" spans="1:12">
      <c r="A517" s="144"/>
      <c r="D517" s="145"/>
      <c r="K517" s="149"/>
      <c r="L517" s="149"/>
    </row>
    <row r="518" spans="1:12">
      <c r="A518" s="144"/>
      <c r="D518" s="145"/>
      <c r="K518" s="149"/>
      <c r="L518" s="149"/>
    </row>
    <row r="519" spans="1:12">
      <c r="A519" s="144"/>
      <c r="D519" s="145"/>
      <c r="K519" s="149"/>
      <c r="L519" s="149"/>
    </row>
    <row r="520" spans="1:12">
      <c r="A520" s="144"/>
      <c r="D520" s="145"/>
      <c r="K520" s="149"/>
      <c r="L520" s="149"/>
    </row>
    <row r="521" spans="1:12">
      <c r="A521" s="144"/>
      <c r="D521" s="145"/>
      <c r="K521" s="149"/>
      <c r="L521" s="149"/>
    </row>
    <row r="522" spans="1:12">
      <c r="A522" s="144"/>
      <c r="D522" s="145"/>
      <c r="K522" s="149"/>
      <c r="L522" s="149"/>
    </row>
    <row r="523" spans="1:12">
      <c r="A523" s="144"/>
      <c r="D523" s="145"/>
      <c r="K523" s="149"/>
      <c r="L523" s="149"/>
    </row>
    <row r="524" spans="1:12">
      <c r="A524" s="144"/>
      <c r="D524" s="145"/>
      <c r="K524" s="149"/>
      <c r="L524" s="149"/>
    </row>
    <row r="525" spans="1:12">
      <c r="A525" s="144"/>
      <c r="D525" s="145"/>
      <c r="K525" s="149"/>
      <c r="L525" s="149"/>
    </row>
    <row r="526" spans="1:12">
      <c r="A526" s="144"/>
      <c r="D526" s="145"/>
      <c r="K526" s="149"/>
      <c r="L526" s="149"/>
    </row>
    <row r="527" spans="1:12">
      <c r="A527" s="144"/>
      <c r="D527" s="145"/>
      <c r="K527" s="149"/>
      <c r="L527" s="149"/>
    </row>
    <row r="528" spans="1:12">
      <c r="A528" s="144"/>
      <c r="D528" s="145"/>
      <c r="K528" s="149"/>
      <c r="L528" s="149"/>
    </row>
    <row r="529" spans="1:12">
      <c r="A529" s="144"/>
      <c r="D529" s="145"/>
      <c r="K529" s="149"/>
      <c r="L529" s="149"/>
    </row>
    <row r="530" spans="1:12">
      <c r="A530" s="144"/>
      <c r="D530" s="145"/>
      <c r="K530" s="149"/>
      <c r="L530" s="149"/>
    </row>
    <row r="531" spans="1:12">
      <c r="A531" s="144"/>
      <c r="D531" s="145"/>
      <c r="K531" s="149"/>
      <c r="L531" s="149"/>
    </row>
    <row r="532" spans="1:12">
      <c r="A532" s="144"/>
      <c r="D532" s="145"/>
      <c r="K532" s="149"/>
      <c r="L532" s="149"/>
    </row>
    <row r="533" spans="1:12">
      <c r="A533" s="144"/>
      <c r="D533" s="145"/>
      <c r="K533" s="149"/>
      <c r="L533" s="149"/>
    </row>
    <row r="534" spans="1:12">
      <c r="A534" s="144"/>
      <c r="D534" s="145"/>
      <c r="K534" s="149"/>
      <c r="L534" s="149"/>
    </row>
    <row r="535" spans="1:12">
      <c r="A535" s="144"/>
      <c r="D535" s="145"/>
      <c r="K535" s="149"/>
      <c r="L535" s="149"/>
    </row>
    <row r="536" spans="1:12">
      <c r="A536" s="144"/>
      <c r="D536" s="145"/>
      <c r="K536" s="149"/>
      <c r="L536" s="149"/>
    </row>
    <row r="537" spans="1:12">
      <c r="A537" s="144"/>
      <c r="D537" s="145"/>
      <c r="K537" s="149"/>
      <c r="L537" s="149"/>
    </row>
    <row r="538" spans="1:12">
      <c r="A538" s="144"/>
      <c r="D538" s="145"/>
      <c r="K538" s="149"/>
      <c r="L538" s="149"/>
    </row>
    <row r="539" spans="1:12">
      <c r="A539" s="144"/>
      <c r="D539" s="145"/>
      <c r="K539" s="149"/>
      <c r="L539" s="149"/>
    </row>
    <row r="540" spans="1:12">
      <c r="A540" s="144"/>
      <c r="D540" s="145"/>
      <c r="K540" s="149"/>
      <c r="L540" s="149"/>
    </row>
    <row r="541" spans="1:12">
      <c r="A541" s="144"/>
      <c r="D541" s="145"/>
      <c r="K541" s="149"/>
      <c r="L541" s="149"/>
    </row>
    <row r="542" spans="1:12">
      <c r="A542" s="144"/>
      <c r="D542" s="145"/>
      <c r="K542" s="149"/>
      <c r="L542" s="149"/>
    </row>
    <row r="543" spans="1:12">
      <c r="A543" s="144"/>
      <c r="D543" s="145"/>
      <c r="K543" s="149"/>
      <c r="L543" s="149"/>
    </row>
    <row r="544" spans="1:12">
      <c r="A544" s="144"/>
      <c r="D544" s="145"/>
      <c r="K544" s="149"/>
      <c r="L544" s="149"/>
    </row>
    <row r="545" spans="1:12">
      <c r="A545" s="144"/>
      <c r="D545" s="145"/>
      <c r="K545" s="149"/>
      <c r="L545" s="149"/>
    </row>
    <row r="546" spans="1:12">
      <c r="A546" s="144"/>
      <c r="D546" s="145"/>
      <c r="K546" s="149"/>
      <c r="L546" s="149"/>
    </row>
    <row r="547" spans="1:12">
      <c r="A547" s="144"/>
      <c r="D547" s="145"/>
      <c r="K547" s="149"/>
      <c r="L547" s="149"/>
    </row>
    <row r="548" spans="1:12">
      <c r="A548" s="144"/>
      <c r="D548" s="145"/>
      <c r="K548" s="149"/>
      <c r="L548" s="149"/>
    </row>
    <row r="549" spans="1:12">
      <c r="A549" s="144"/>
      <c r="D549" s="145"/>
      <c r="K549" s="149"/>
      <c r="L549" s="149"/>
    </row>
    <row r="550" spans="1:12">
      <c r="A550" s="144"/>
      <c r="D550" s="145"/>
      <c r="K550" s="149"/>
      <c r="L550" s="149"/>
    </row>
    <row r="551" spans="1:12">
      <c r="A551" s="144"/>
      <c r="D551" s="145"/>
      <c r="K551" s="149"/>
      <c r="L551" s="149"/>
    </row>
    <row r="552" spans="1:12">
      <c r="A552" s="144"/>
      <c r="D552" s="145"/>
      <c r="K552" s="149"/>
      <c r="L552" s="149"/>
    </row>
    <row r="553" spans="1:12">
      <c r="A553" s="144"/>
      <c r="D553" s="145"/>
      <c r="K553" s="149"/>
      <c r="L553" s="149"/>
    </row>
    <row r="554" spans="1:12">
      <c r="A554" s="144"/>
      <c r="D554" s="145"/>
      <c r="K554" s="149"/>
      <c r="L554" s="149"/>
    </row>
    <row r="555" spans="1:12">
      <c r="A555" s="144"/>
      <c r="D555" s="145"/>
      <c r="K555" s="149"/>
      <c r="L555" s="149"/>
    </row>
    <row r="556" spans="1:12">
      <c r="A556" s="144"/>
      <c r="D556" s="145"/>
      <c r="K556" s="149"/>
      <c r="L556" s="149"/>
    </row>
    <row r="557" spans="1:12">
      <c r="A557" s="144"/>
      <c r="D557" s="145"/>
      <c r="K557" s="149"/>
      <c r="L557" s="149"/>
    </row>
    <row r="558" spans="1:12">
      <c r="A558" s="144"/>
      <c r="D558" s="145"/>
      <c r="K558" s="149"/>
      <c r="L558" s="149"/>
    </row>
    <row r="559" spans="1:12">
      <c r="A559" s="144"/>
      <c r="D559" s="145"/>
      <c r="K559" s="149"/>
      <c r="L559" s="149"/>
    </row>
    <row r="560" spans="1:12">
      <c r="A560" s="144"/>
      <c r="D560" s="145"/>
      <c r="K560" s="149"/>
      <c r="L560" s="149"/>
    </row>
    <row r="561" spans="1:12">
      <c r="A561" s="144"/>
      <c r="D561" s="145"/>
      <c r="K561" s="149"/>
      <c r="L561" s="149"/>
    </row>
    <row r="562" spans="1:12">
      <c r="A562" s="144"/>
      <c r="D562" s="145"/>
      <c r="K562" s="149"/>
      <c r="L562" s="149"/>
    </row>
    <row r="563" spans="1:12">
      <c r="A563" s="144"/>
      <c r="D563" s="145"/>
      <c r="K563" s="149"/>
      <c r="L563" s="149"/>
    </row>
    <row r="564" spans="1:12">
      <c r="A564" s="144"/>
      <c r="D564" s="145"/>
      <c r="K564" s="149"/>
      <c r="L564" s="149"/>
    </row>
    <row r="565" spans="1:12">
      <c r="A565" s="144"/>
      <c r="D565" s="145"/>
      <c r="K565" s="149"/>
      <c r="L565" s="149"/>
    </row>
    <row r="566" spans="1:12">
      <c r="A566" s="144"/>
      <c r="D566" s="145"/>
      <c r="K566" s="149"/>
      <c r="L566" s="149"/>
    </row>
    <row r="567" spans="1:12">
      <c r="A567" s="144"/>
      <c r="D567" s="145"/>
      <c r="K567" s="149"/>
      <c r="L567" s="149"/>
    </row>
    <row r="568" spans="1:12">
      <c r="A568" s="144"/>
      <c r="D568" s="145"/>
      <c r="K568" s="149"/>
      <c r="L568" s="149"/>
    </row>
    <row r="569" spans="1:12">
      <c r="A569" s="144"/>
      <c r="D569" s="145"/>
      <c r="K569" s="149"/>
      <c r="L569" s="149"/>
    </row>
    <row r="570" spans="1:12">
      <c r="A570" s="144"/>
      <c r="D570" s="145"/>
      <c r="K570" s="149"/>
      <c r="L570" s="149"/>
    </row>
    <row r="571" spans="1:12">
      <c r="A571" s="144"/>
      <c r="D571" s="145"/>
      <c r="K571" s="149"/>
      <c r="L571" s="149"/>
    </row>
    <row r="572" spans="1:12">
      <c r="A572" s="144"/>
      <c r="D572" s="145"/>
      <c r="K572" s="149"/>
      <c r="L572" s="149"/>
    </row>
    <row r="573" spans="1:12">
      <c r="A573" s="144"/>
      <c r="D573" s="145"/>
      <c r="K573" s="149"/>
      <c r="L573" s="149"/>
    </row>
    <row r="574" spans="1:12">
      <c r="A574" s="144"/>
      <c r="D574" s="145"/>
      <c r="K574" s="149"/>
      <c r="L574" s="149"/>
    </row>
    <row r="575" spans="1:12">
      <c r="A575" s="144"/>
      <c r="D575" s="145"/>
      <c r="K575" s="149"/>
      <c r="L575" s="149"/>
    </row>
    <row r="576" spans="1:12">
      <c r="A576" s="144"/>
      <c r="D576" s="145"/>
      <c r="K576" s="149"/>
      <c r="L576" s="149"/>
    </row>
    <row r="577" spans="1:12">
      <c r="A577" s="144"/>
      <c r="D577" s="145"/>
      <c r="K577" s="149"/>
      <c r="L577" s="149"/>
    </row>
    <row r="578" spans="1:12">
      <c r="A578" s="144"/>
      <c r="D578" s="145"/>
      <c r="K578" s="149"/>
      <c r="L578" s="149"/>
    </row>
    <row r="579" spans="1:12">
      <c r="A579" s="144"/>
      <c r="D579" s="145"/>
      <c r="K579" s="149"/>
      <c r="L579" s="149"/>
    </row>
    <row r="580" spans="1:12">
      <c r="A580" s="144"/>
      <c r="D580" s="145"/>
      <c r="K580" s="149"/>
      <c r="L580" s="149"/>
    </row>
    <row r="581" spans="1:12">
      <c r="A581" s="144"/>
      <c r="D581" s="145"/>
      <c r="K581" s="149"/>
      <c r="L581" s="149"/>
    </row>
    <row r="582" spans="1:12">
      <c r="A582" s="144"/>
      <c r="D582" s="145"/>
      <c r="K582" s="149"/>
      <c r="L582" s="149"/>
    </row>
    <row r="583" spans="1:12">
      <c r="A583" s="144"/>
      <c r="D583" s="145"/>
      <c r="K583" s="149"/>
      <c r="L583" s="149"/>
    </row>
    <row r="584" spans="1:12">
      <c r="A584" s="144"/>
      <c r="D584" s="145"/>
      <c r="K584" s="149"/>
      <c r="L584" s="149"/>
    </row>
    <row r="585" spans="1:12">
      <c r="A585" s="144"/>
      <c r="D585" s="145"/>
      <c r="K585" s="149"/>
      <c r="L585" s="149"/>
    </row>
    <row r="586" spans="1:12">
      <c r="A586" s="144"/>
      <c r="D586" s="145"/>
      <c r="K586" s="149"/>
      <c r="L586" s="149"/>
    </row>
    <row r="587" spans="1:12">
      <c r="A587" s="144"/>
      <c r="D587" s="145"/>
      <c r="K587" s="149"/>
      <c r="L587" s="149"/>
    </row>
    <row r="588" spans="1:12">
      <c r="A588" s="144"/>
      <c r="D588" s="145"/>
      <c r="K588" s="149"/>
      <c r="L588" s="149"/>
    </row>
    <row r="589" spans="1:12">
      <c r="A589" s="144"/>
      <c r="D589" s="145"/>
      <c r="K589" s="149"/>
      <c r="L589" s="149"/>
    </row>
    <row r="590" spans="1:12">
      <c r="A590" s="144"/>
      <c r="D590" s="145"/>
      <c r="K590" s="149"/>
      <c r="L590" s="149"/>
    </row>
    <row r="591" spans="1:12">
      <c r="A591" s="144"/>
      <c r="D591" s="145"/>
      <c r="K591" s="149"/>
      <c r="L591" s="149"/>
    </row>
    <row r="592" spans="1:12">
      <c r="A592" s="144"/>
      <c r="D592" s="145"/>
      <c r="K592" s="149"/>
      <c r="L592" s="149"/>
    </row>
    <row r="593" spans="1:12">
      <c r="A593" s="144"/>
      <c r="D593" s="145"/>
      <c r="K593" s="149"/>
      <c r="L593" s="149"/>
    </row>
    <row r="594" spans="1:12">
      <c r="A594" s="144"/>
      <c r="D594" s="145"/>
      <c r="K594" s="149"/>
      <c r="L594" s="149"/>
    </row>
    <row r="595" spans="1:12">
      <c r="A595" s="144"/>
      <c r="D595" s="145"/>
      <c r="K595" s="149"/>
      <c r="L595" s="149"/>
    </row>
    <row r="596" spans="1:12">
      <c r="A596" s="144"/>
      <c r="D596" s="145"/>
      <c r="K596" s="149"/>
      <c r="L596" s="149"/>
    </row>
    <row r="597" spans="1:12">
      <c r="A597" s="144"/>
      <c r="D597" s="145"/>
      <c r="K597" s="149"/>
      <c r="L597" s="149"/>
    </row>
    <row r="598" spans="1:12">
      <c r="A598" s="144"/>
      <c r="D598" s="145"/>
      <c r="K598" s="149"/>
      <c r="L598" s="149"/>
    </row>
    <row r="599" spans="1:12">
      <c r="A599" s="144"/>
      <c r="D599" s="145"/>
      <c r="K599" s="149"/>
      <c r="L599" s="149"/>
    </row>
    <row r="600" spans="1:12">
      <c r="A600" s="144"/>
      <c r="D600" s="145"/>
      <c r="K600" s="149"/>
      <c r="L600" s="149"/>
    </row>
    <row r="601" spans="1:12">
      <c r="A601" s="144"/>
      <c r="D601" s="145"/>
      <c r="K601" s="149"/>
      <c r="L601" s="149"/>
    </row>
    <row r="602" spans="1:12">
      <c r="A602" s="144"/>
      <c r="D602" s="145"/>
      <c r="K602" s="149"/>
      <c r="L602" s="149"/>
    </row>
    <row r="603" spans="1:12">
      <c r="A603" s="144"/>
      <c r="D603" s="145"/>
      <c r="K603" s="149"/>
      <c r="L603" s="149"/>
    </row>
    <row r="604" spans="1:12">
      <c r="A604" s="144"/>
      <c r="D604" s="145"/>
      <c r="K604" s="149"/>
      <c r="L604" s="149"/>
    </row>
    <row r="605" spans="1:12">
      <c r="A605" s="144"/>
      <c r="D605" s="145"/>
      <c r="K605" s="149"/>
      <c r="L605" s="149"/>
    </row>
    <row r="606" spans="1:12">
      <c r="A606" s="144"/>
      <c r="D606" s="145"/>
      <c r="K606" s="149"/>
      <c r="L606" s="149"/>
    </row>
    <row r="607" spans="1:12">
      <c r="A607" s="144"/>
      <c r="D607" s="145"/>
      <c r="K607" s="149"/>
      <c r="L607" s="149"/>
    </row>
    <row r="608" spans="1:12">
      <c r="A608" s="144"/>
      <c r="D608" s="145"/>
      <c r="K608" s="149"/>
      <c r="L608" s="149"/>
    </row>
    <row r="609" spans="1:12">
      <c r="A609" s="144"/>
      <c r="D609" s="145"/>
      <c r="K609" s="149"/>
      <c r="L609" s="149"/>
    </row>
    <row r="610" spans="1:12">
      <c r="A610" s="144"/>
      <c r="D610" s="145"/>
      <c r="K610" s="149"/>
      <c r="L610" s="149"/>
    </row>
    <row r="611" spans="1:12">
      <c r="A611" s="144"/>
      <c r="D611" s="145"/>
      <c r="K611" s="149"/>
      <c r="L611" s="149"/>
    </row>
    <row r="612" spans="1:12">
      <c r="A612" s="144"/>
      <c r="D612" s="145"/>
      <c r="K612" s="149"/>
      <c r="L612" s="149"/>
    </row>
    <row r="613" spans="1:12">
      <c r="A613" s="144"/>
      <c r="D613" s="145"/>
      <c r="K613" s="149"/>
      <c r="L613" s="149"/>
    </row>
    <row r="614" spans="1:12">
      <c r="A614" s="144"/>
      <c r="D614" s="145"/>
      <c r="K614" s="149"/>
      <c r="L614" s="149"/>
    </row>
    <row r="615" spans="1:12">
      <c r="A615" s="144"/>
      <c r="D615" s="145"/>
      <c r="K615" s="149"/>
      <c r="L615" s="149"/>
    </row>
    <row r="616" spans="1:12">
      <c r="A616" s="144"/>
      <c r="D616" s="145"/>
      <c r="K616" s="149"/>
      <c r="L616" s="149"/>
    </row>
    <row r="617" spans="1:12">
      <c r="A617" s="144"/>
      <c r="D617" s="145"/>
      <c r="K617" s="149"/>
      <c r="L617" s="149"/>
    </row>
    <row r="618" spans="1:12">
      <c r="A618" s="144"/>
      <c r="D618" s="145"/>
      <c r="K618" s="149"/>
      <c r="L618" s="149"/>
    </row>
    <row r="619" spans="1:12">
      <c r="A619" s="144"/>
      <c r="D619" s="145"/>
      <c r="K619" s="149"/>
      <c r="L619" s="149"/>
    </row>
    <row r="620" spans="1:12">
      <c r="A620" s="144"/>
      <c r="D620" s="145"/>
      <c r="K620" s="149"/>
      <c r="L620" s="149"/>
    </row>
    <row r="621" spans="1:12">
      <c r="A621" s="144"/>
      <c r="D621" s="145"/>
      <c r="K621" s="149"/>
      <c r="L621" s="149"/>
    </row>
    <row r="622" spans="1:12">
      <c r="A622" s="144"/>
      <c r="D622" s="145"/>
      <c r="K622" s="149"/>
      <c r="L622" s="149"/>
    </row>
    <row r="623" spans="1:12">
      <c r="A623" s="144"/>
      <c r="D623" s="145"/>
      <c r="K623" s="149"/>
      <c r="L623" s="149"/>
    </row>
    <row r="624" spans="1:12">
      <c r="A624" s="144"/>
      <c r="D624" s="145"/>
      <c r="K624" s="149"/>
      <c r="L624" s="149"/>
    </row>
    <row r="625" spans="1:12">
      <c r="A625" s="144"/>
      <c r="D625" s="145"/>
      <c r="K625" s="149"/>
      <c r="L625" s="149"/>
    </row>
    <row r="626" spans="1:12">
      <c r="A626" s="144"/>
      <c r="D626" s="145"/>
      <c r="K626" s="149"/>
      <c r="L626" s="149"/>
    </row>
    <row r="627" spans="1:12">
      <c r="A627" s="144"/>
      <c r="D627" s="145"/>
      <c r="K627" s="149"/>
      <c r="L627" s="149"/>
    </row>
    <row r="628" spans="1:12">
      <c r="A628" s="144"/>
      <c r="D628" s="145"/>
      <c r="K628" s="149"/>
      <c r="L628" s="149"/>
    </row>
    <row r="629" spans="1:12">
      <c r="A629" s="144"/>
      <c r="D629" s="145"/>
      <c r="K629" s="149"/>
      <c r="L629" s="149"/>
    </row>
    <row r="630" spans="1:12">
      <c r="A630" s="144"/>
      <c r="D630" s="145"/>
      <c r="K630" s="149"/>
      <c r="L630" s="149"/>
    </row>
    <row r="631" spans="1:12">
      <c r="A631" s="144"/>
      <c r="D631" s="145"/>
      <c r="K631" s="149"/>
      <c r="L631" s="149"/>
    </row>
    <row r="632" spans="1:12">
      <c r="A632" s="144"/>
      <c r="D632" s="145"/>
      <c r="K632" s="149"/>
      <c r="L632" s="149"/>
    </row>
    <row r="633" spans="1:12">
      <c r="A633" s="144"/>
      <c r="D633" s="145"/>
      <c r="K633" s="149"/>
      <c r="L633" s="149"/>
    </row>
    <row r="634" spans="1:12">
      <c r="A634" s="144"/>
      <c r="D634" s="145"/>
      <c r="K634" s="149"/>
      <c r="L634" s="149"/>
    </row>
    <row r="635" spans="1:12">
      <c r="A635" s="144"/>
      <c r="D635" s="145"/>
      <c r="K635" s="149"/>
      <c r="L635" s="149"/>
    </row>
    <row r="636" spans="1:12">
      <c r="A636" s="144"/>
      <c r="D636" s="145"/>
      <c r="K636" s="149"/>
      <c r="L636" s="149"/>
    </row>
    <row r="637" spans="1:12">
      <c r="A637" s="144"/>
      <c r="D637" s="145"/>
      <c r="K637" s="149"/>
      <c r="L637" s="149"/>
    </row>
    <row r="638" spans="1:12">
      <c r="A638" s="144"/>
      <c r="D638" s="145"/>
      <c r="K638" s="149"/>
      <c r="L638" s="149"/>
    </row>
    <row r="639" spans="1:12">
      <c r="A639" s="144"/>
      <c r="D639" s="145"/>
      <c r="K639" s="149"/>
      <c r="L639" s="149"/>
    </row>
    <row r="640" spans="1:12">
      <c r="A640" s="144"/>
      <c r="D640" s="145"/>
      <c r="K640" s="149"/>
      <c r="L640" s="149"/>
    </row>
    <row r="641" spans="1:12">
      <c r="A641" s="144"/>
      <c r="D641" s="145"/>
      <c r="K641" s="149"/>
      <c r="L641" s="149"/>
    </row>
    <row r="642" spans="1:12">
      <c r="A642" s="144"/>
      <c r="D642" s="145"/>
      <c r="K642" s="149"/>
      <c r="L642" s="149"/>
    </row>
    <row r="643" spans="1:12">
      <c r="A643" s="144"/>
      <c r="D643" s="145"/>
      <c r="K643" s="149"/>
      <c r="L643" s="149"/>
    </row>
    <row r="644" spans="1:12">
      <c r="A644" s="144"/>
      <c r="D644" s="145"/>
      <c r="K644" s="149"/>
      <c r="L644" s="149"/>
    </row>
    <row r="645" spans="1:12">
      <c r="A645" s="144"/>
      <c r="D645" s="145"/>
      <c r="K645" s="149"/>
      <c r="L645" s="149"/>
    </row>
    <row r="646" spans="1:12">
      <c r="A646" s="144"/>
      <c r="D646" s="145"/>
      <c r="K646" s="149"/>
      <c r="L646" s="149"/>
    </row>
    <row r="647" spans="1:12">
      <c r="A647" s="144"/>
      <c r="D647" s="145"/>
      <c r="K647" s="149"/>
      <c r="L647" s="149"/>
    </row>
    <row r="648" spans="1:12">
      <c r="A648" s="144"/>
      <c r="D648" s="145"/>
      <c r="K648" s="149"/>
      <c r="L648" s="149"/>
    </row>
    <row r="649" spans="1:12">
      <c r="A649" s="144"/>
      <c r="D649" s="145"/>
      <c r="K649" s="149"/>
      <c r="L649" s="149"/>
    </row>
    <row r="650" spans="1:12">
      <c r="A650" s="144"/>
      <c r="D650" s="145"/>
      <c r="K650" s="149"/>
      <c r="L650" s="149"/>
    </row>
    <row r="651" spans="1:12">
      <c r="A651" s="144"/>
      <c r="D651" s="145"/>
      <c r="K651" s="149"/>
      <c r="L651" s="149"/>
    </row>
    <row r="652" spans="1:12">
      <c r="A652" s="144"/>
      <c r="D652" s="145"/>
      <c r="K652" s="149"/>
      <c r="L652" s="149"/>
    </row>
    <row r="653" spans="1:12">
      <c r="A653" s="144"/>
      <c r="D653" s="145"/>
      <c r="K653" s="149"/>
      <c r="L653" s="149"/>
    </row>
    <row r="654" spans="1:12">
      <c r="A654" s="144"/>
      <c r="D654" s="145"/>
      <c r="K654" s="149"/>
      <c r="L654" s="149"/>
    </row>
    <row r="655" spans="1:12">
      <c r="A655" s="144"/>
      <c r="D655" s="145"/>
      <c r="K655" s="149"/>
      <c r="L655" s="149"/>
    </row>
    <row r="656" spans="1:12">
      <c r="A656" s="144"/>
      <c r="D656" s="145"/>
      <c r="K656" s="149"/>
      <c r="L656" s="149"/>
    </row>
    <row r="657" spans="1:12">
      <c r="A657" s="144"/>
      <c r="D657" s="145"/>
      <c r="K657" s="149"/>
      <c r="L657" s="149"/>
    </row>
    <row r="658" spans="1:12">
      <c r="A658" s="144"/>
      <c r="D658" s="145"/>
      <c r="K658" s="149"/>
      <c r="L658" s="149"/>
    </row>
    <row r="659" spans="1:12">
      <c r="A659" s="144"/>
      <c r="D659" s="145"/>
      <c r="K659" s="149"/>
      <c r="L659" s="149"/>
    </row>
    <row r="660" spans="1:12">
      <c r="A660" s="144"/>
      <c r="D660" s="145"/>
      <c r="K660" s="149"/>
      <c r="L660" s="149"/>
    </row>
    <row r="661" spans="1:12">
      <c r="A661" s="144"/>
      <c r="D661" s="145"/>
      <c r="K661" s="149"/>
      <c r="L661" s="149"/>
    </row>
    <row r="662" spans="1:12">
      <c r="A662" s="144"/>
      <c r="D662" s="145"/>
      <c r="K662" s="149"/>
      <c r="L662" s="149"/>
    </row>
    <row r="663" spans="1:12">
      <c r="A663" s="144"/>
      <c r="D663" s="145"/>
      <c r="K663" s="149"/>
      <c r="L663" s="149"/>
    </row>
    <row r="664" spans="1:12">
      <c r="A664" s="144"/>
      <c r="D664" s="145"/>
      <c r="K664" s="149"/>
      <c r="L664" s="149"/>
    </row>
    <row r="665" spans="1:12">
      <c r="A665" s="144"/>
      <c r="D665" s="145"/>
      <c r="K665" s="149"/>
      <c r="L665" s="149"/>
    </row>
    <row r="666" spans="1:12">
      <c r="A666" s="144"/>
      <c r="D666" s="145"/>
      <c r="K666" s="149"/>
      <c r="L666" s="149"/>
    </row>
    <row r="667" spans="1:12">
      <c r="A667" s="144"/>
      <c r="D667" s="145"/>
      <c r="K667" s="149"/>
      <c r="L667" s="149"/>
    </row>
    <row r="668" spans="1:12">
      <c r="A668" s="144"/>
      <c r="D668" s="145"/>
      <c r="K668" s="149"/>
      <c r="L668" s="149"/>
    </row>
    <row r="669" spans="1:12">
      <c r="A669" s="144"/>
      <c r="D669" s="145"/>
      <c r="K669" s="149"/>
      <c r="L669" s="149"/>
    </row>
    <row r="670" spans="1:12">
      <c r="A670" s="144"/>
      <c r="D670" s="145"/>
      <c r="K670" s="149"/>
      <c r="L670" s="149"/>
    </row>
    <row r="671" spans="1:12">
      <c r="A671" s="144"/>
      <c r="D671" s="145"/>
      <c r="K671" s="149"/>
      <c r="L671" s="149"/>
    </row>
    <row r="672" spans="1:12">
      <c r="A672" s="144"/>
      <c r="D672" s="145"/>
      <c r="K672" s="149"/>
      <c r="L672" s="149"/>
    </row>
    <row r="673" spans="1:12">
      <c r="A673" s="144"/>
      <c r="D673" s="145"/>
      <c r="K673" s="149"/>
      <c r="L673" s="149"/>
    </row>
    <row r="674" spans="1:12">
      <c r="A674" s="144"/>
      <c r="D674" s="145"/>
      <c r="K674" s="149"/>
      <c r="L674" s="149"/>
    </row>
    <row r="675" spans="1:12">
      <c r="A675" s="144"/>
      <c r="D675" s="145"/>
      <c r="K675" s="149"/>
      <c r="L675" s="149"/>
    </row>
    <row r="676" spans="1:12">
      <c r="A676" s="144"/>
      <c r="D676" s="145"/>
      <c r="K676" s="149"/>
      <c r="L676" s="149"/>
    </row>
    <row r="677" spans="1:12">
      <c r="A677" s="144"/>
      <c r="D677" s="145"/>
      <c r="K677" s="149"/>
      <c r="L677" s="149"/>
    </row>
    <row r="678" spans="1:12">
      <c r="A678" s="144"/>
      <c r="D678" s="145"/>
      <c r="K678" s="149"/>
      <c r="L678" s="149"/>
    </row>
    <row r="679" spans="1:12">
      <c r="A679" s="144"/>
      <c r="D679" s="145"/>
      <c r="K679" s="149"/>
      <c r="L679" s="149"/>
    </row>
    <row r="680" spans="1:12">
      <c r="A680" s="144"/>
      <c r="D680" s="145"/>
      <c r="K680" s="149"/>
      <c r="L680" s="149"/>
    </row>
    <row r="681" spans="1:12">
      <c r="A681" s="144"/>
      <c r="D681" s="145"/>
      <c r="K681" s="149"/>
      <c r="L681" s="149"/>
    </row>
    <row r="682" spans="1:12">
      <c r="A682" s="144"/>
      <c r="D682" s="145"/>
      <c r="K682" s="149"/>
      <c r="L682" s="149"/>
    </row>
    <row r="683" spans="1:12">
      <c r="A683" s="144"/>
      <c r="D683" s="145"/>
      <c r="K683" s="149"/>
      <c r="L683" s="149"/>
    </row>
    <row r="684" spans="1:12">
      <c r="A684" s="144"/>
      <c r="D684" s="145"/>
      <c r="K684" s="149"/>
      <c r="L684" s="149"/>
    </row>
    <row r="685" spans="1:12">
      <c r="A685" s="144"/>
      <c r="D685" s="145"/>
      <c r="K685" s="149"/>
      <c r="L685" s="149"/>
    </row>
    <row r="686" spans="1:12">
      <c r="A686" s="144"/>
      <c r="D686" s="145"/>
      <c r="K686" s="149"/>
      <c r="L686" s="149"/>
    </row>
    <row r="687" spans="1:12">
      <c r="A687" s="144"/>
      <c r="D687" s="145"/>
      <c r="K687" s="149"/>
      <c r="L687" s="149"/>
    </row>
    <row r="688" spans="1:12">
      <c r="A688" s="144"/>
      <c r="D688" s="145"/>
      <c r="K688" s="149"/>
      <c r="L688" s="149"/>
    </row>
    <row r="689" spans="1:12">
      <c r="A689" s="144"/>
      <c r="D689" s="145"/>
      <c r="K689" s="149"/>
      <c r="L689" s="149"/>
    </row>
    <row r="690" spans="1:12">
      <c r="A690" s="144"/>
      <c r="D690" s="145"/>
      <c r="K690" s="149"/>
      <c r="L690" s="149"/>
    </row>
    <row r="691" spans="1:12">
      <c r="A691" s="144"/>
      <c r="D691" s="145"/>
      <c r="K691" s="149"/>
      <c r="L691" s="149"/>
    </row>
    <row r="692" spans="1:12">
      <c r="A692" s="144"/>
      <c r="D692" s="145"/>
      <c r="K692" s="149"/>
      <c r="L692" s="149"/>
    </row>
    <row r="693" spans="1:12">
      <c r="A693" s="144"/>
      <c r="D693" s="145"/>
      <c r="K693" s="149"/>
      <c r="L693" s="149"/>
    </row>
    <row r="694" spans="1:12">
      <c r="A694" s="144"/>
      <c r="D694" s="145"/>
      <c r="K694" s="149"/>
      <c r="L694" s="149"/>
    </row>
    <row r="695" spans="1:12">
      <c r="A695" s="144"/>
      <c r="D695" s="145"/>
      <c r="K695" s="149"/>
      <c r="L695" s="149"/>
    </row>
    <row r="696" spans="1:12">
      <c r="A696" s="144"/>
      <c r="D696" s="145"/>
      <c r="K696" s="149"/>
      <c r="L696" s="149"/>
    </row>
    <row r="697" spans="1:12">
      <c r="A697" s="144"/>
      <c r="D697" s="145"/>
      <c r="K697" s="149"/>
      <c r="L697" s="149"/>
    </row>
    <row r="698" spans="1:12">
      <c r="A698" s="144"/>
      <c r="D698" s="145"/>
      <c r="K698" s="149"/>
      <c r="L698" s="149"/>
    </row>
    <row r="699" spans="1:12">
      <c r="A699" s="144"/>
      <c r="D699" s="145"/>
      <c r="K699" s="149"/>
      <c r="L699" s="149"/>
    </row>
    <row r="700" spans="1:12">
      <c r="A700" s="144"/>
      <c r="D700" s="145"/>
      <c r="K700" s="149"/>
      <c r="L700" s="149"/>
    </row>
    <row r="701" spans="1:12">
      <c r="A701" s="144"/>
      <c r="D701" s="145"/>
      <c r="K701" s="149"/>
      <c r="L701" s="149"/>
    </row>
    <row r="702" spans="1:12">
      <c r="A702" s="144"/>
      <c r="D702" s="145"/>
      <c r="K702" s="149"/>
      <c r="L702" s="149"/>
    </row>
    <row r="703" spans="1:12">
      <c r="A703" s="144"/>
      <c r="D703" s="145"/>
      <c r="K703" s="149"/>
      <c r="L703" s="149"/>
    </row>
    <row r="704" spans="1:12">
      <c r="A704" s="144"/>
      <c r="D704" s="145"/>
      <c r="K704" s="149"/>
      <c r="L704" s="149"/>
    </row>
    <row r="705" spans="1:12">
      <c r="A705" s="144"/>
      <c r="D705" s="145"/>
      <c r="K705" s="149"/>
      <c r="L705" s="149"/>
    </row>
    <row r="706" spans="1:12">
      <c r="A706" s="144"/>
      <c r="D706" s="145"/>
      <c r="K706" s="149"/>
      <c r="L706" s="149"/>
    </row>
    <row r="707" spans="1:12">
      <c r="A707" s="144"/>
      <c r="D707" s="145"/>
      <c r="K707" s="149"/>
      <c r="L707" s="149"/>
    </row>
    <row r="708" spans="1:12">
      <c r="A708" s="144"/>
      <c r="D708" s="145"/>
      <c r="K708" s="149"/>
      <c r="L708" s="149"/>
    </row>
    <row r="709" spans="1:12">
      <c r="A709" s="144"/>
      <c r="D709" s="145"/>
      <c r="K709" s="149"/>
      <c r="L709" s="149"/>
    </row>
    <row r="710" spans="1:12">
      <c r="A710" s="144"/>
      <c r="D710" s="145"/>
      <c r="K710" s="149"/>
      <c r="L710" s="149"/>
    </row>
    <row r="711" spans="1:12">
      <c r="A711" s="144"/>
      <c r="D711" s="145"/>
      <c r="K711" s="149"/>
      <c r="L711" s="149"/>
    </row>
    <row r="712" spans="1:12">
      <c r="A712" s="144"/>
      <c r="D712" s="145"/>
      <c r="K712" s="149"/>
      <c r="L712" s="149"/>
    </row>
    <row r="713" spans="1:12">
      <c r="A713" s="144"/>
      <c r="D713" s="145"/>
      <c r="K713" s="149"/>
      <c r="L713" s="149"/>
    </row>
    <row r="714" spans="1:12">
      <c r="A714" s="144"/>
      <c r="D714" s="145"/>
      <c r="K714" s="149"/>
      <c r="L714" s="149"/>
    </row>
    <row r="715" spans="1:12">
      <c r="A715" s="144"/>
      <c r="D715" s="145"/>
      <c r="K715" s="149"/>
      <c r="L715" s="149"/>
    </row>
    <row r="716" spans="1:12">
      <c r="A716" s="144"/>
      <c r="D716" s="145"/>
      <c r="K716" s="149"/>
      <c r="L716" s="149"/>
    </row>
    <row r="717" spans="1:12">
      <c r="A717" s="144"/>
      <c r="D717" s="145"/>
      <c r="K717" s="149"/>
      <c r="L717" s="149"/>
    </row>
    <row r="718" spans="1:12">
      <c r="A718" s="144"/>
      <c r="D718" s="145"/>
      <c r="K718" s="149"/>
      <c r="L718" s="149"/>
    </row>
    <row r="719" spans="1:12">
      <c r="A719" s="144"/>
      <c r="D719" s="145"/>
      <c r="K719" s="149"/>
      <c r="L719" s="149"/>
    </row>
    <row r="720" spans="1:12">
      <c r="A720" s="144"/>
      <c r="D720" s="145"/>
      <c r="K720" s="149"/>
      <c r="L720" s="149"/>
    </row>
    <row r="721" spans="1:12">
      <c r="A721" s="144"/>
      <c r="D721" s="145"/>
      <c r="K721" s="149"/>
      <c r="L721" s="149"/>
    </row>
    <row r="722" spans="1:12">
      <c r="A722" s="144"/>
      <c r="D722" s="145"/>
      <c r="K722" s="149"/>
      <c r="L722" s="149"/>
    </row>
    <row r="723" spans="1:12">
      <c r="A723" s="144"/>
      <c r="D723" s="145"/>
      <c r="K723" s="149"/>
      <c r="L723" s="149"/>
    </row>
    <row r="724" spans="1:12">
      <c r="A724" s="144"/>
      <c r="D724" s="145"/>
      <c r="K724" s="149"/>
      <c r="L724" s="149"/>
    </row>
    <row r="725" spans="1:12">
      <c r="A725" s="144"/>
      <c r="D725" s="145"/>
      <c r="K725" s="149"/>
      <c r="L725" s="149"/>
    </row>
    <row r="726" spans="1:12">
      <c r="A726" s="144"/>
      <c r="D726" s="145"/>
      <c r="K726" s="149"/>
      <c r="L726" s="149"/>
    </row>
    <row r="727" spans="1:12">
      <c r="A727" s="144"/>
      <c r="D727" s="145"/>
      <c r="K727" s="149"/>
      <c r="L727" s="149"/>
    </row>
    <row r="728" spans="1:12">
      <c r="A728" s="144"/>
      <c r="D728" s="145"/>
      <c r="K728" s="149"/>
      <c r="L728" s="149"/>
    </row>
    <row r="729" spans="1:12">
      <c r="A729" s="144"/>
      <c r="D729" s="145"/>
      <c r="K729" s="149"/>
      <c r="L729" s="149"/>
    </row>
    <row r="730" spans="1:12">
      <c r="A730" s="144"/>
      <c r="D730" s="145"/>
      <c r="K730" s="149"/>
      <c r="L730" s="149"/>
    </row>
    <row r="731" spans="1:12">
      <c r="A731" s="144"/>
      <c r="D731" s="145"/>
      <c r="K731" s="149"/>
      <c r="L731" s="149"/>
    </row>
    <row r="732" spans="1:12">
      <c r="A732" s="144"/>
      <c r="D732" s="145"/>
      <c r="K732" s="149"/>
      <c r="L732" s="149"/>
    </row>
    <row r="733" spans="1:12">
      <c r="A733" s="144"/>
      <c r="D733" s="145"/>
      <c r="K733" s="149"/>
      <c r="L733" s="149"/>
    </row>
    <row r="734" spans="1:12">
      <c r="A734" s="144"/>
      <c r="D734" s="145"/>
      <c r="K734" s="149"/>
      <c r="L734" s="149"/>
    </row>
    <row r="735" spans="1:12">
      <c r="A735" s="144"/>
      <c r="D735" s="145"/>
      <c r="K735" s="149"/>
      <c r="L735" s="149"/>
    </row>
    <row r="736" spans="1:12">
      <c r="A736" s="144"/>
      <c r="D736" s="145"/>
      <c r="K736" s="149"/>
      <c r="L736" s="149"/>
    </row>
    <row r="737" spans="1:12">
      <c r="A737" s="144"/>
      <c r="D737" s="145"/>
      <c r="K737" s="149"/>
      <c r="L737" s="149"/>
    </row>
    <row r="738" spans="1:12">
      <c r="A738" s="144"/>
      <c r="D738" s="145"/>
      <c r="K738" s="149"/>
      <c r="L738" s="149"/>
    </row>
    <row r="739" spans="1:12">
      <c r="A739" s="144"/>
      <c r="D739" s="145"/>
      <c r="K739" s="149"/>
      <c r="L739" s="149"/>
    </row>
    <row r="740" spans="1:12">
      <c r="A740" s="144"/>
      <c r="D740" s="145"/>
      <c r="K740" s="149"/>
      <c r="L740" s="149"/>
    </row>
    <row r="741" spans="1:12">
      <c r="A741" s="144"/>
      <c r="D741" s="145"/>
      <c r="K741" s="149"/>
      <c r="L741" s="149"/>
    </row>
    <row r="742" spans="1:12">
      <c r="A742" s="144"/>
      <c r="D742" s="145"/>
      <c r="K742" s="149"/>
      <c r="L742" s="149"/>
    </row>
    <row r="743" spans="1:12">
      <c r="A743" s="144"/>
      <c r="D743" s="145"/>
      <c r="K743" s="149"/>
      <c r="L743" s="149"/>
    </row>
    <row r="744" spans="1:12">
      <c r="A744" s="144"/>
      <c r="D744" s="145"/>
      <c r="K744" s="149"/>
      <c r="L744" s="149"/>
    </row>
    <row r="745" spans="1:12">
      <c r="A745" s="144"/>
      <c r="D745" s="145"/>
      <c r="K745" s="149"/>
      <c r="L745" s="149"/>
    </row>
    <row r="746" spans="1:12">
      <c r="A746" s="144"/>
      <c r="D746" s="145"/>
      <c r="K746" s="149"/>
      <c r="L746" s="149"/>
    </row>
    <row r="747" spans="1:12">
      <c r="A747" s="144"/>
      <c r="D747" s="145"/>
      <c r="K747" s="149"/>
      <c r="L747" s="149"/>
    </row>
    <row r="748" spans="1:12">
      <c r="A748" s="144"/>
      <c r="D748" s="145"/>
      <c r="K748" s="149"/>
      <c r="L748" s="149"/>
    </row>
    <row r="749" spans="1:12">
      <c r="A749" s="144"/>
      <c r="D749" s="145"/>
      <c r="K749" s="149"/>
      <c r="L749" s="149"/>
    </row>
    <row r="750" spans="1:12">
      <c r="A750" s="144"/>
      <c r="D750" s="145"/>
      <c r="K750" s="149"/>
      <c r="L750" s="149"/>
    </row>
    <row r="751" spans="1:12">
      <c r="A751" s="144"/>
      <c r="D751" s="145"/>
      <c r="K751" s="149"/>
      <c r="L751" s="149"/>
    </row>
    <row r="752" spans="1:12">
      <c r="A752" s="144"/>
      <c r="D752" s="145"/>
      <c r="K752" s="149"/>
      <c r="L752" s="149"/>
    </row>
    <row r="753" spans="1:12">
      <c r="A753" s="144"/>
      <c r="D753" s="145"/>
      <c r="K753" s="149"/>
      <c r="L753" s="149"/>
    </row>
    <row r="754" spans="1:12">
      <c r="A754" s="144"/>
      <c r="D754" s="145"/>
      <c r="K754" s="149"/>
      <c r="L754" s="149"/>
    </row>
    <row r="755" spans="1:12">
      <c r="A755" s="144"/>
      <c r="D755" s="145"/>
      <c r="K755" s="149"/>
      <c r="L755" s="149"/>
    </row>
    <row r="756" spans="1:12">
      <c r="A756" s="144"/>
      <c r="D756" s="145"/>
      <c r="K756" s="149"/>
      <c r="L756" s="149"/>
    </row>
    <row r="757" spans="1:12">
      <c r="A757" s="144"/>
      <c r="D757" s="145"/>
      <c r="K757" s="149"/>
      <c r="L757" s="149"/>
    </row>
    <row r="758" spans="1:12">
      <c r="A758" s="144"/>
      <c r="D758" s="145"/>
      <c r="K758" s="149"/>
      <c r="L758" s="149"/>
    </row>
    <row r="759" spans="1:12">
      <c r="A759" s="144"/>
      <c r="D759" s="145"/>
      <c r="K759" s="149"/>
      <c r="L759" s="149"/>
    </row>
    <row r="760" spans="1:12">
      <c r="A760" s="144"/>
      <c r="D760" s="145"/>
      <c r="K760" s="149"/>
      <c r="L760" s="149"/>
    </row>
    <row r="761" spans="1:12">
      <c r="A761" s="144"/>
      <c r="D761" s="145"/>
      <c r="K761" s="149"/>
      <c r="L761" s="149"/>
    </row>
    <row r="762" spans="1:12">
      <c r="A762" s="144"/>
      <c r="D762" s="145"/>
      <c r="K762" s="149"/>
      <c r="L762" s="149"/>
    </row>
    <row r="763" spans="1:12">
      <c r="A763" s="144"/>
      <c r="D763" s="145"/>
      <c r="K763" s="149"/>
      <c r="L763" s="149"/>
    </row>
    <row r="764" spans="1:12">
      <c r="A764" s="144"/>
      <c r="D764" s="145"/>
      <c r="K764" s="149"/>
      <c r="L764" s="149"/>
    </row>
    <row r="765" spans="1:12">
      <c r="A765" s="144"/>
      <c r="D765" s="145"/>
      <c r="K765" s="149"/>
      <c r="L765" s="149"/>
    </row>
    <row r="766" spans="1:12">
      <c r="A766" s="144"/>
      <c r="D766" s="145"/>
      <c r="K766" s="149"/>
      <c r="L766" s="149"/>
    </row>
    <row r="767" spans="1:12">
      <c r="A767" s="144"/>
      <c r="D767" s="145"/>
      <c r="K767" s="149"/>
      <c r="L767" s="149"/>
    </row>
    <row r="768" spans="1:12">
      <c r="A768" s="144"/>
      <c r="D768" s="145"/>
      <c r="K768" s="149"/>
      <c r="L768" s="149"/>
    </row>
    <row r="769" spans="1:12">
      <c r="A769" s="144"/>
      <c r="D769" s="145"/>
      <c r="K769" s="149"/>
      <c r="L769" s="149"/>
    </row>
    <row r="770" spans="1:12">
      <c r="A770" s="144"/>
      <c r="D770" s="145"/>
      <c r="K770" s="149"/>
      <c r="L770" s="149"/>
    </row>
    <row r="771" spans="1:12">
      <c r="A771" s="144"/>
      <c r="D771" s="145"/>
      <c r="K771" s="149"/>
      <c r="L771" s="149"/>
    </row>
    <row r="772" spans="1:12">
      <c r="A772" s="144"/>
      <c r="D772" s="145"/>
      <c r="K772" s="149"/>
      <c r="L772" s="149"/>
    </row>
    <row r="773" spans="1:12">
      <c r="A773" s="144"/>
      <c r="D773" s="145"/>
      <c r="K773" s="149"/>
      <c r="L773" s="149"/>
    </row>
    <row r="774" spans="1:12">
      <c r="A774" s="144"/>
      <c r="D774" s="145"/>
      <c r="K774" s="149"/>
      <c r="L774" s="149"/>
    </row>
    <row r="775" spans="1:12">
      <c r="A775" s="144"/>
      <c r="D775" s="145"/>
      <c r="K775" s="149"/>
      <c r="L775" s="149"/>
    </row>
    <row r="776" spans="1:12">
      <c r="A776" s="144"/>
      <c r="D776" s="145"/>
      <c r="K776" s="149"/>
      <c r="L776" s="149"/>
    </row>
    <row r="777" spans="1:12">
      <c r="A777" s="144"/>
      <c r="D777" s="145"/>
      <c r="K777" s="149"/>
      <c r="L777" s="149"/>
    </row>
    <row r="778" spans="1:12">
      <c r="A778" s="144"/>
      <c r="D778" s="145"/>
      <c r="K778" s="149"/>
      <c r="L778" s="149"/>
    </row>
    <row r="779" spans="1:12">
      <c r="A779" s="144"/>
      <c r="D779" s="145"/>
      <c r="K779" s="149"/>
      <c r="L779" s="149"/>
    </row>
    <row r="780" spans="1:12">
      <c r="A780" s="144"/>
      <c r="D780" s="145"/>
      <c r="K780" s="149"/>
      <c r="L780" s="149"/>
    </row>
    <row r="781" spans="1:12">
      <c r="A781" s="144"/>
      <c r="D781" s="145"/>
      <c r="K781" s="149"/>
      <c r="L781" s="149"/>
    </row>
    <row r="782" spans="1:12">
      <c r="A782" s="144"/>
      <c r="D782" s="145"/>
      <c r="K782" s="149"/>
      <c r="L782" s="149"/>
    </row>
    <row r="783" spans="1:12">
      <c r="A783" s="144"/>
      <c r="D783" s="145"/>
      <c r="K783" s="149"/>
      <c r="L783" s="149"/>
    </row>
    <row r="784" spans="1:12">
      <c r="A784" s="144"/>
      <c r="D784" s="145"/>
      <c r="K784" s="149"/>
      <c r="L784" s="149"/>
    </row>
    <row r="785" spans="1:12">
      <c r="A785" s="144"/>
      <c r="D785" s="145"/>
      <c r="K785" s="149"/>
      <c r="L785" s="149"/>
    </row>
    <row r="786" spans="1:12">
      <c r="A786" s="144"/>
      <c r="D786" s="145"/>
      <c r="K786" s="149"/>
      <c r="L786" s="149"/>
    </row>
    <row r="787" spans="1:12">
      <c r="A787" s="144"/>
      <c r="D787" s="145"/>
      <c r="K787" s="149"/>
      <c r="L787" s="149"/>
    </row>
    <row r="788" spans="1:12">
      <c r="A788" s="144"/>
      <c r="D788" s="145"/>
      <c r="K788" s="149"/>
      <c r="L788" s="149"/>
    </row>
    <row r="789" spans="1:12">
      <c r="A789" s="144"/>
      <c r="D789" s="145"/>
      <c r="K789" s="149"/>
      <c r="L789" s="149"/>
    </row>
    <row r="790" spans="1:12">
      <c r="A790" s="144"/>
      <c r="D790" s="145"/>
      <c r="K790" s="149"/>
      <c r="L790" s="149"/>
    </row>
    <row r="791" spans="1:12">
      <c r="A791" s="144"/>
      <c r="D791" s="145"/>
      <c r="K791" s="149"/>
      <c r="L791" s="149"/>
    </row>
    <row r="792" spans="1:12">
      <c r="A792" s="144"/>
      <c r="D792" s="145"/>
      <c r="K792" s="149"/>
      <c r="L792" s="149"/>
    </row>
    <row r="793" spans="1:12">
      <c r="A793" s="144"/>
      <c r="D793" s="145"/>
      <c r="K793" s="149"/>
      <c r="L793" s="149"/>
    </row>
    <row r="794" spans="1:12">
      <c r="A794" s="144"/>
      <c r="D794" s="145"/>
      <c r="K794" s="149"/>
      <c r="L794" s="149"/>
    </row>
    <row r="795" spans="1:12">
      <c r="A795" s="144"/>
      <c r="D795" s="145"/>
      <c r="K795" s="149"/>
      <c r="L795" s="149"/>
    </row>
    <row r="796" spans="1:12">
      <c r="A796" s="144"/>
      <c r="D796" s="145"/>
      <c r="K796" s="149"/>
      <c r="L796" s="149"/>
    </row>
    <row r="797" spans="1:12">
      <c r="A797" s="144"/>
      <c r="D797" s="145"/>
      <c r="K797" s="149"/>
      <c r="L797" s="149"/>
    </row>
    <row r="798" spans="1:12">
      <c r="A798" s="144"/>
      <c r="D798" s="145"/>
      <c r="K798" s="149"/>
      <c r="L798" s="149"/>
    </row>
    <row r="799" spans="1:12">
      <c r="A799" s="144"/>
      <c r="D799" s="145"/>
      <c r="K799" s="149"/>
      <c r="L799" s="149"/>
    </row>
    <row r="800" spans="1:12">
      <c r="A800" s="144"/>
      <c r="D800" s="145"/>
      <c r="K800" s="149"/>
      <c r="L800" s="149"/>
    </row>
    <row r="801" spans="1:12">
      <c r="A801" s="144"/>
      <c r="D801" s="145"/>
      <c r="K801" s="149"/>
      <c r="L801" s="149"/>
    </row>
    <row r="802" spans="1:12">
      <c r="A802" s="144"/>
      <c r="D802" s="145"/>
      <c r="K802" s="149"/>
      <c r="L802" s="149"/>
    </row>
    <row r="803" spans="1:12">
      <c r="A803" s="144"/>
      <c r="D803" s="145"/>
      <c r="K803" s="149"/>
      <c r="L803" s="149"/>
    </row>
    <row r="804" spans="1:12">
      <c r="A804" s="144"/>
      <c r="D804" s="145"/>
      <c r="K804" s="149"/>
      <c r="L804" s="149"/>
    </row>
    <row r="805" spans="1:12">
      <c r="A805" s="144"/>
      <c r="D805" s="145"/>
      <c r="K805" s="149"/>
      <c r="L805" s="149"/>
    </row>
    <row r="806" spans="1:12">
      <c r="A806" s="144"/>
      <c r="D806" s="145"/>
      <c r="K806" s="149"/>
      <c r="L806" s="149"/>
    </row>
    <row r="807" spans="1:12">
      <c r="A807" s="144"/>
      <c r="D807" s="145"/>
      <c r="K807" s="149"/>
      <c r="L807" s="149"/>
    </row>
    <row r="808" spans="1:12">
      <c r="A808" s="144"/>
      <c r="D808" s="145"/>
      <c r="K808" s="149"/>
      <c r="L808" s="149"/>
    </row>
    <row r="809" spans="1:12">
      <c r="A809" s="144"/>
      <c r="D809" s="145"/>
      <c r="K809" s="149"/>
      <c r="L809" s="149"/>
    </row>
    <row r="810" spans="1:12">
      <c r="A810" s="144"/>
      <c r="D810" s="145"/>
      <c r="K810" s="149"/>
      <c r="L810" s="149"/>
    </row>
    <row r="811" spans="1:12">
      <c r="A811" s="144"/>
      <c r="D811" s="145"/>
      <c r="K811" s="149"/>
      <c r="L811" s="149"/>
    </row>
    <row r="812" spans="1:12">
      <c r="A812" s="144"/>
      <c r="D812" s="145"/>
      <c r="K812" s="149"/>
      <c r="L812" s="149"/>
    </row>
    <row r="813" spans="1:12">
      <c r="A813" s="144"/>
      <c r="D813" s="145"/>
      <c r="K813" s="149"/>
      <c r="L813" s="149"/>
    </row>
    <row r="814" spans="1:12">
      <c r="A814" s="144"/>
      <c r="D814" s="145"/>
      <c r="K814" s="149"/>
      <c r="L814" s="149"/>
    </row>
    <row r="815" spans="1:12">
      <c r="A815" s="144"/>
      <c r="D815" s="145"/>
      <c r="K815" s="149"/>
      <c r="L815" s="149"/>
    </row>
    <row r="816" spans="1:12">
      <c r="A816" s="144"/>
      <c r="D816" s="145"/>
      <c r="K816" s="149"/>
      <c r="L816" s="149"/>
    </row>
    <row r="817" spans="1:12">
      <c r="A817" s="144"/>
      <c r="D817" s="145"/>
      <c r="K817" s="149"/>
      <c r="L817" s="149"/>
    </row>
    <row r="818" spans="1:12">
      <c r="A818" s="144"/>
      <c r="D818" s="145"/>
      <c r="K818" s="149"/>
      <c r="L818" s="149"/>
    </row>
    <row r="819" spans="1:12">
      <c r="A819" s="144"/>
      <c r="D819" s="145"/>
      <c r="K819" s="149"/>
      <c r="L819" s="149"/>
    </row>
    <row r="820" spans="1:12">
      <c r="A820" s="144"/>
      <c r="D820" s="145"/>
      <c r="K820" s="149"/>
      <c r="L820" s="149"/>
    </row>
    <row r="821" spans="1:12">
      <c r="A821" s="144"/>
      <c r="D821" s="145"/>
      <c r="K821" s="149"/>
      <c r="L821" s="149"/>
    </row>
    <row r="822" spans="1:12">
      <c r="A822" s="144"/>
      <c r="D822" s="145"/>
      <c r="K822" s="149"/>
      <c r="L822" s="149"/>
    </row>
    <row r="823" spans="1:12">
      <c r="A823" s="144"/>
      <c r="D823" s="145"/>
      <c r="K823" s="149"/>
      <c r="L823" s="149"/>
    </row>
    <row r="824" spans="1:12">
      <c r="A824" s="144"/>
      <c r="D824" s="145"/>
      <c r="K824" s="149"/>
      <c r="L824" s="149"/>
    </row>
    <row r="825" spans="1:12">
      <c r="A825" s="144"/>
      <c r="D825" s="145"/>
      <c r="K825" s="149"/>
      <c r="L825" s="149"/>
    </row>
    <row r="826" spans="1:12">
      <c r="A826" s="144"/>
      <c r="D826" s="145"/>
      <c r="K826" s="149"/>
      <c r="L826" s="149"/>
    </row>
    <row r="827" spans="1:12">
      <c r="A827" s="144"/>
      <c r="D827" s="145"/>
      <c r="K827" s="149"/>
      <c r="L827" s="149"/>
    </row>
    <row r="828" spans="1:12">
      <c r="A828" s="144"/>
      <c r="D828" s="145"/>
      <c r="K828" s="149"/>
      <c r="L828" s="149"/>
    </row>
    <row r="829" spans="1:12">
      <c r="A829" s="144"/>
      <c r="D829" s="145"/>
      <c r="K829" s="149"/>
      <c r="L829" s="149"/>
    </row>
    <row r="830" spans="1:12">
      <c r="A830" s="144"/>
      <c r="D830" s="145"/>
      <c r="K830" s="149"/>
      <c r="L830" s="149"/>
    </row>
    <row r="831" spans="1:12">
      <c r="A831" s="144"/>
      <c r="D831" s="145"/>
      <c r="K831" s="149"/>
      <c r="L831" s="149"/>
    </row>
    <row r="832" spans="1:12">
      <c r="A832" s="144"/>
      <c r="D832" s="145"/>
      <c r="K832" s="149"/>
      <c r="L832" s="149"/>
    </row>
    <row r="833" spans="1:12">
      <c r="A833" s="144"/>
      <c r="D833" s="145"/>
      <c r="K833" s="149"/>
      <c r="L833" s="149"/>
    </row>
    <row r="834" spans="1:12">
      <c r="A834" s="144"/>
      <c r="D834" s="145"/>
      <c r="K834" s="149"/>
      <c r="L834" s="149"/>
    </row>
    <row r="835" spans="1:12">
      <c r="A835" s="144"/>
      <c r="D835" s="145"/>
      <c r="K835" s="149"/>
      <c r="L835" s="149"/>
    </row>
    <row r="836" spans="1:12">
      <c r="A836" s="144"/>
      <c r="D836" s="145"/>
      <c r="K836" s="149"/>
      <c r="L836" s="149"/>
    </row>
    <row r="837" spans="1:12">
      <c r="A837" s="144"/>
      <c r="D837" s="145"/>
      <c r="K837" s="149"/>
      <c r="L837" s="149"/>
    </row>
    <row r="838" spans="1:12">
      <c r="A838" s="144"/>
      <c r="D838" s="145"/>
      <c r="K838" s="149"/>
      <c r="L838" s="149"/>
    </row>
    <row r="839" spans="1:12">
      <c r="A839" s="144"/>
      <c r="D839" s="145"/>
      <c r="K839" s="149"/>
      <c r="L839" s="149"/>
    </row>
    <row r="840" spans="1:12">
      <c r="A840" s="144"/>
      <c r="D840" s="145"/>
      <c r="K840" s="149"/>
      <c r="L840" s="149"/>
    </row>
    <row r="841" spans="1:12">
      <c r="A841" s="144"/>
      <c r="D841" s="145"/>
      <c r="K841" s="149"/>
      <c r="L841" s="149"/>
    </row>
    <row r="842" spans="1:12">
      <c r="A842" s="144"/>
      <c r="D842" s="145"/>
      <c r="K842" s="149"/>
      <c r="L842" s="149"/>
    </row>
    <row r="843" spans="1:12">
      <c r="A843" s="144"/>
      <c r="D843" s="145"/>
      <c r="K843" s="149"/>
      <c r="L843" s="149"/>
    </row>
    <row r="844" spans="1:12">
      <c r="A844" s="144"/>
      <c r="D844" s="145"/>
      <c r="K844" s="149"/>
      <c r="L844" s="149"/>
    </row>
    <row r="845" spans="1:12">
      <c r="A845" s="144"/>
      <c r="D845" s="145"/>
      <c r="K845" s="149"/>
      <c r="L845" s="149"/>
    </row>
    <row r="846" spans="1:12">
      <c r="A846" s="144"/>
      <c r="D846" s="145"/>
      <c r="K846" s="149"/>
      <c r="L846" s="149"/>
    </row>
    <row r="847" spans="1:12">
      <c r="A847" s="144"/>
      <c r="D847" s="145"/>
      <c r="K847" s="149"/>
      <c r="L847" s="149"/>
    </row>
    <row r="848" spans="1:12">
      <c r="A848" s="144"/>
      <c r="D848" s="145"/>
      <c r="K848" s="149"/>
      <c r="L848" s="149"/>
    </row>
    <row r="849" spans="1:12">
      <c r="A849" s="144"/>
      <c r="D849" s="145"/>
      <c r="K849" s="149"/>
      <c r="L849" s="149"/>
    </row>
    <row r="850" spans="1:12">
      <c r="A850" s="144"/>
      <c r="D850" s="145"/>
      <c r="K850" s="149"/>
      <c r="L850" s="149"/>
    </row>
    <row r="851" spans="1:12">
      <c r="A851" s="144"/>
      <c r="D851" s="145"/>
      <c r="K851" s="149"/>
      <c r="L851" s="149"/>
    </row>
    <row r="852" spans="1:12">
      <c r="A852" s="144"/>
      <c r="D852" s="145"/>
      <c r="K852" s="149"/>
      <c r="L852" s="149"/>
    </row>
    <row r="853" spans="1:12">
      <c r="A853" s="144"/>
      <c r="D853" s="145"/>
      <c r="K853" s="149"/>
      <c r="L853" s="149"/>
    </row>
    <row r="854" spans="1:12">
      <c r="A854" s="144"/>
      <c r="D854" s="145"/>
      <c r="K854" s="149"/>
      <c r="L854" s="149"/>
    </row>
    <row r="855" spans="1:12">
      <c r="A855" s="144"/>
      <c r="D855" s="145"/>
      <c r="K855" s="149"/>
      <c r="L855" s="149"/>
    </row>
    <row r="856" spans="1:12">
      <c r="A856" s="144"/>
      <c r="D856" s="145"/>
      <c r="K856" s="149"/>
      <c r="L856" s="149"/>
    </row>
    <row r="857" spans="1:12">
      <c r="A857" s="144"/>
      <c r="D857" s="145"/>
      <c r="K857" s="149"/>
      <c r="L857" s="149"/>
    </row>
    <row r="858" spans="1:12">
      <c r="A858" s="144"/>
      <c r="D858" s="145"/>
      <c r="K858" s="149"/>
      <c r="L858" s="149"/>
    </row>
    <row r="859" spans="1:12">
      <c r="A859" s="144"/>
      <c r="D859" s="145"/>
      <c r="K859" s="149"/>
      <c r="L859" s="149"/>
    </row>
    <row r="860" spans="1:12">
      <c r="A860" s="144"/>
      <c r="D860" s="145"/>
      <c r="K860" s="149"/>
      <c r="L860" s="149"/>
    </row>
    <row r="861" spans="1:12">
      <c r="A861" s="144"/>
      <c r="D861" s="145"/>
      <c r="K861" s="149"/>
      <c r="L861" s="149"/>
    </row>
    <row r="862" spans="1:12">
      <c r="A862" s="144"/>
      <c r="D862" s="145"/>
      <c r="K862" s="149"/>
      <c r="L862" s="149"/>
    </row>
    <row r="863" spans="1:12">
      <c r="A863" s="144"/>
      <c r="D863" s="145"/>
      <c r="K863" s="149"/>
      <c r="L863" s="149"/>
    </row>
    <row r="864" spans="1:12">
      <c r="A864" s="144"/>
      <c r="D864" s="145"/>
      <c r="K864" s="149"/>
      <c r="L864" s="149"/>
    </row>
    <row r="865" spans="1:12">
      <c r="A865" s="144"/>
      <c r="D865" s="145"/>
      <c r="K865" s="149"/>
      <c r="L865" s="149"/>
    </row>
    <row r="866" spans="1:12">
      <c r="A866" s="144"/>
      <c r="D866" s="145"/>
      <c r="K866" s="149"/>
      <c r="L866" s="149"/>
    </row>
    <row r="867" spans="1:12">
      <c r="A867" s="144"/>
      <c r="D867" s="145"/>
      <c r="K867" s="149"/>
      <c r="L867" s="149"/>
    </row>
    <row r="868" spans="1:12">
      <c r="A868" s="144"/>
      <c r="D868" s="145"/>
      <c r="K868" s="149"/>
      <c r="L868" s="149"/>
    </row>
    <row r="869" spans="1:12">
      <c r="A869" s="144"/>
      <c r="D869" s="145"/>
      <c r="K869" s="149"/>
      <c r="L869" s="149"/>
    </row>
    <row r="870" spans="1:12">
      <c r="A870" s="144"/>
      <c r="D870" s="145"/>
      <c r="K870" s="149"/>
      <c r="L870" s="149"/>
    </row>
    <row r="871" spans="1:12">
      <c r="A871" s="144"/>
      <c r="D871" s="145"/>
      <c r="K871" s="149"/>
      <c r="L871" s="149"/>
    </row>
    <row r="872" spans="1:12">
      <c r="A872" s="144"/>
      <c r="D872" s="145"/>
      <c r="K872" s="149"/>
      <c r="L872" s="149"/>
    </row>
    <row r="873" spans="1:12">
      <c r="A873" s="144"/>
      <c r="D873" s="145"/>
      <c r="K873" s="149"/>
      <c r="L873" s="149"/>
    </row>
    <row r="874" spans="1:12">
      <c r="A874" s="144"/>
      <c r="D874" s="145"/>
      <c r="K874" s="149"/>
      <c r="L874" s="149"/>
    </row>
    <row r="875" spans="1:12">
      <c r="A875" s="144"/>
      <c r="D875" s="145"/>
      <c r="K875" s="149"/>
      <c r="L875" s="149"/>
    </row>
    <row r="876" spans="1:12">
      <c r="A876" s="144"/>
      <c r="D876" s="145"/>
      <c r="K876" s="149"/>
      <c r="L876" s="149"/>
    </row>
    <row r="877" spans="1:12">
      <c r="A877" s="144"/>
      <c r="D877" s="145"/>
      <c r="K877" s="149"/>
      <c r="L877" s="149"/>
    </row>
    <row r="878" spans="1:12">
      <c r="A878" s="144"/>
      <c r="D878" s="145"/>
      <c r="K878" s="149"/>
      <c r="L878" s="149"/>
    </row>
    <row r="879" spans="1:12">
      <c r="A879" s="144"/>
      <c r="D879" s="145"/>
      <c r="K879" s="149"/>
      <c r="L879" s="149"/>
    </row>
    <row r="880" spans="1:12">
      <c r="A880" s="144"/>
      <c r="D880" s="145"/>
      <c r="K880" s="149"/>
      <c r="L880" s="149"/>
    </row>
    <row r="881" spans="1:12">
      <c r="A881" s="144"/>
      <c r="D881" s="145"/>
      <c r="K881" s="149"/>
      <c r="L881" s="149"/>
    </row>
    <row r="882" spans="1:12">
      <c r="A882" s="144"/>
      <c r="D882" s="145"/>
      <c r="K882" s="149"/>
      <c r="L882" s="149"/>
    </row>
    <row r="883" spans="1:12">
      <c r="A883" s="144"/>
      <c r="D883" s="145"/>
      <c r="K883" s="149"/>
      <c r="L883" s="149"/>
    </row>
    <row r="884" spans="1:12">
      <c r="A884" s="144"/>
      <c r="D884" s="145"/>
      <c r="K884" s="149"/>
      <c r="L884" s="149"/>
    </row>
    <row r="885" spans="1:12">
      <c r="A885" s="144"/>
      <c r="D885" s="145"/>
      <c r="K885" s="149"/>
      <c r="L885" s="149"/>
    </row>
    <row r="886" spans="1:12">
      <c r="A886" s="144"/>
      <c r="D886" s="145"/>
      <c r="K886" s="149"/>
      <c r="L886" s="149"/>
    </row>
    <row r="887" spans="1:12">
      <c r="A887" s="144"/>
      <c r="D887" s="145"/>
      <c r="K887" s="149"/>
      <c r="L887" s="149"/>
    </row>
    <row r="888" spans="1:12">
      <c r="A888" s="144"/>
      <c r="D888" s="145"/>
      <c r="K888" s="149"/>
      <c r="L888" s="149"/>
    </row>
    <row r="889" spans="1:12">
      <c r="A889" s="144"/>
      <c r="D889" s="145"/>
      <c r="K889" s="149"/>
      <c r="L889" s="149"/>
    </row>
    <row r="890" spans="1:12">
      <c r="A890" s="144"/>
      <c r="D890" s="145"/>
      <c r="K890" s="149"/>
      <c r="L890" s="149"/>
    </row>
    <row r="891" spans="1:12">
      <c r="A891" s="144"/>
      <c r="D891" s="145"/>
      <c r="K891" s="149"/>
      <c r="L891" s="149"/>
    </row>
    <row r="892" spans="1:12">
      <c r="A892" s="144"/>
      <c r="D892" s="145"/>
      <c r="K892" s="149"/>
      <c r="L892" s="149"/>
    </row>
    <row r="893" spans="1:12">
      <c r="A893" s="144"/>
      <c r="D893" s="145"/>
      <c r="K893" s="149"/>
      <c r="L893" s="149"/>
    </row>
    <row r="894" spans="1:12">
      <c r="A894" s="144"/>
      <c r="D894" s="145"/>
      <c r="K894" s="149"/>
      <c r="L894" s="149"/>
    </row>
    <row r="895" spans="1:12">
      <c r="A895" s="144"/>
      <c r="D895" s="145"/>
      <c r="K895" s="149"/>
      <c r="L895" s="149"/>
    </row>
    <row r="896" spans="1:12">
      <c r="A896" s="144"/>
      <c r="D896" s="145"/>
      <c r="K896" s="149"/>
      <c r="L896" s="149"/>
    </row>
    <row r="897" spans="1:12">
      <c r="A897" s="144"/>
      <c r="D897" s="145"/>
      <c r="K897" s="149"/>
      <c r="L897" s="149"/>
    </row>
    <row r="898" spans="1:12">
      <c r="A898" s="144"/>
      <c r="D898" s="145"/>
      <c r="K898" s="149"/>
      <c r="L898" s="149"/>
    </row>
    <row r="899" spans="1:12">
      <c r="A899" s="144"/>
      <c r="D899" s="145"/>
      <c r="K899" s="149"/>
      <c r="L899" s="149"/>
    </row>
    <row r="900" spans="1:12">
      <c r="A900" s="144"/>
      <c r="D900" s="145"/>
      <c r="K900" s="149"/>
      <c r="L900" s="149"/>
    </row>
    <row r="901" spans="1:12">
      <c r="A901" s="144"/>
      <c r="D901" s="145"/>
      <c r="K901" s="149"/>
      <c r="L901" s="149"/>
    </row>
    <row r="902" spans="1:12">
      <c r="A902" s="144"/>
      <c r="D902" s="145"/>
      <c r="K902" s="149"/>
      <c r="L902" s="149"/>
    </row>
    <row r="903" spans="1:12">
      <c r="A903" s="144"/>
      <c r="D903" s="145"/>
      <c r="K903" s="149"/>
      <c r="L903" s="149"/>
    </row>
    <row r="904" spans="1:12">
      <c r="A904" s="144"/>
      <c r="D904" s="145"/>
      <c r="K904" s="149"/>
      <c r="L904" s="149"/>
    </row>
    <row r="905" spans="1:12">
      <c r="A905" s="144"/>
      <c r="D905" s="145"/>
      <c r="K905" s="149"/>
      <c r="L905" s="149"/>
    </row>
    <row r="906" spans="1:12">
      <c r="A906" s="144"/>
      <c r="D906" s="145"/>
      <c r="K906" s="149"/>
      <c r="L906" s="149"/>
    </row>
    <row r="907" spans="1:12">
      <c r="A907" s="144"/>
      <c r="D907" s="145"/>
      <c r="K907" s="149"/>
      <c r="L907" s="149"/>
    </row>
    <row r="908" spans="1:12">
      <c r="A908" s="144"/>
      <c r="D908" s="145"/>
      <c r="K908" s="149"/>
      <c r="L908" s="149"/>
    </row>
    <row r="909" spans="1:12">
      <c r="A909" s="144"/>
      <c r="D909" s="145"/>
      <c r="K909" s="149"/>
      <c r="L909" s="149"/>
    </row>
    <row r="910" spans="1:12">
      <c r="A910" s="144"/>
      <c r="D910" s="145"/>
      <c r="K910" s="149"/>
      <c r="L910" s="149"/>
    </row>
    <row r="911" spans="1:12">
      <c r="A911" s="144"/>
      <c r="D911" s="145"/>
      <c r="K911" s="149"/>
      <c r="L911" s="149"/>
    </row>
    <row r="912" spans="1:12">
      <c r="A912" s="144"/>
      <c r="D912" s="145"/>
      <c r="K912" s="149"/>
      <c r="L912" s="149"/>
    </row>
    <row r="913" spans="1:12">
      <c r="A913" s="144"/>
      <c r="D913" s="145"/>
      <c r="K913" s="149"/>
      <c r="L913" s="149"/>
    </row>
    <row r="914" spans="1:12">
      <c r="A914" s="144"/>
      <c r="D914" s="145"/>
      <c r="K914" s="149"/>
      <c r="L914" s="149"/>
    </row>
    <row r="915" spans="1:12">
      <c r="A915" s="144"/>
      <c r="D915" s="145"/>
      <c r="K915" s="149"/>
      <c r="L915" s="149"/>
    </row>
    <row r="916" spans="1:12">
      <c r="A916" s="144"/>
      <c r="D916" s="145"/>
      <c r="K916" s="149"/>
      <c r="L916" s="149"/>
    </row>
    <row r="917" spans="1:12">
      <c r="A917" s="144"/>
      <c r="D917" s="145"/>
      <c r="K917" s="149"/>
      <c r="L917" s="149"/>
    </row>
    <row r="918" spans="1:12">
      <c r="A918" s="144"/>
      <c r="D918" s="145"/>
      <c r="K918" s="149"/>
      <c r="L918" s="149"/>
    </row>
    <row r="919" spans="1:12">
      <c r="A919" s="144"/>
      <c r="D919" s="145"/>
      <c r="K919" s="149"/>
      <c r="L919" s="149"/>
    </row>
    <row r="920" spans="1:12">
      <c r="A920" s="144"/>
      <c r="D920" s="145"/>
      <c r="K920" s="149"/>
      <c r="L920" s="149"/>
    </row>
    <row r="921" spans="1:12">
      <c r="A921" s="144"/>
      <c r="D921" s="145"/>
      <c r="K921" s="149"/>
      <c r="L921" s="149"/>
    </row>
    <row r="922" spans="1:12">
      <c r="A922" s="144"/>
      <c r="D922" s="145"/>
      <c r="K922" s="149"/>
      <c r="L922" s="149"/>
    </row>
    <row r="923" spans="1:12">
      <c r="A923" s="144"/>
      <c r="D923" s="145"/>
      <c r="K923" s="149"/>
      <c r="L923" s="149"/>
    </row>
    <row r="924" spans="1:12">
      <c r="A924" s="144"/>
      <c r="D924" s="145"/>
      <c r="K924" s="149"/>
      <c r="L924" s="149"/>
    </row>
    <row r="925" spans="1:12">
      <c r="A925" s="144"/>
      <c r="D925" s="145"/>
      <c r="K925" s="149"/>
      <c r="L925" s="149"/>
    </row>
    <row r="926" spans="1:12">
      <c r="A926" s="144"/>
      <c r="D926" s="145"/>
      <c r="K926" s="149"/>
      <c r="L926" s="149"/>
    </row>
    <row r="927" spans="1:12">
      <c r="A927" s="144"/>
      <c r="D927" s="145"/>
      <c r="K927" s="149"/>
      <c r="L927" s="149"/>
    </row>
    <row r="928" spans="1:12">
      <c r="A928" s="144"/>
      <c r="D928" s="145"/>
      <c r="K928" s="149"/>
      <c r="L928" s="149"/>
    </row>
    <row r="929" spans="1:12">
      <c r="A929" s="144"/>
      <c r="D929" s="145"/>
      <c r="K929" s="149"/>
      <c r="L929" s="149"/>
    </row>
    <row r="930" spans="1:12">
      <c r="A930" s="144"/>
      <c r="D930" s="145"/>
      <c r="K930" s="149"/>
      <c r="L930" s="149"/>
    </row>
    <row r="931" spans="1:12">
      <c r="A931" s="144"/>
      <c r="D931" s="145"/>
      <c r="K931" s="149"/>
      <c r="L931" s="149"/>
    </row>
    <row r="932" spans="1:12">
      <c r="A932" s="144"/>
      <c r="D932" s="145"/>
      <c r="K932" s="149"/>
      <c r="L932" s="149"/>
    </row>
    <row r="933" spans="1:12">
      <c r="A933" s="144"/>
      <c r="D933" s="145"/>
      <c r="K933" s="149"/>
      <c r="L933" s="149"/>
    </row>
    <row r="934" spans="1:12">
      <c r="A934" s="144"/>
      <c r="D934" s="145"/>
      <c r="K934" s="149"/>
      <c r="L934" s="149"/>
    </row>
    <row r="935" spans="1:12">
      <c r="A935" s="144"/>
      <c r="D935" s="145"/>
      <c r="K935" s="149"/>
      <c r="L935" s="149"/>
    </row>
    <row r="936" spans="1:12">
      <c r="A936" s="144"/>
      <c r="D936" s="145"/>
      <c r="K936" s="149"/>
      <c r="L936" s="149"/>
    </row>
    <row r="937" spans="1:12">
      <c r="A937" s="144"/>
      <c r="D937" s="145"/>
      <c r="K937" s="149"/>
      <c r="L937" s="149"/>
    </row>
    <row r="938" spans="1:12">
      <c r="A938" s="144"/>
      <c r="D938" s="145"/>
      <c r="K938" s="149"/>
      <c r="L938" s="149"/>
    </row>
    <row r="939" spans="1:12">
      <c r="A939" s="144"/>
      <c r="D939" s="145"/>
      <c r="K939" s="149"/>
      <c r="L939" s="149"/>
    </row>
    <row r="940" spans="1:12">
      <c r="A940" s="144"/>
      <c r="D940" s="145"/>
      <c r="K940" s="149"/>
      <c r="L940" s="149"/>
    </row>
    <row r="941" spans="1:12">
      <c r="A941" s="144"/>
      <c r="D941" s="145"/>
      <c r="K941" s="149"/>
      <c r="L941" s="149"/>
    </row>
    <row r="942" spans="1:12">
      <c r="A942" s="144"/>
      <c r="D942" s="145"/>
      <c r="K942" s="149"/>
      <c r="L942" s="149"/>
    </row>
    <row r="943" spans="1:12">
      <c r="A943" s="144"/>
      <c r="D943" s="145"/>
      <c r="K943" s="149"/>
      <c r="L943" s="149"/>
    </row>
    <row r="944" spans="1:12">
      <c r="A944" s="144"/>
      <c r="D944" s="145"/>
      <c r="K944" s="149"/>
      <c r="L944" s="149"/>
    </row>
    <row r="945" spans="1:12">
      <c r="A945" s="144"/>
      <c r="D945" s="145"/>
      <c r="K945" s="149"/>
      <c r="L945" s="149"/>
    </row>
    <row r="946" spans="1:12">
      <c r="A946" s="144"/>
      <c r="D946" s="145"/>
      <c r="K946" s="149"/>
      <c r="L946" s="149"/>
    </row>
    <row r="947" spans="1:12">
      <c r="A947" s="144"/>
      <c r="D947" s="145"/>
      <c r="K947" s="149"/>
      <c r="L947" s="149"/>
    </row>
    <row r="948" spans="1:12">
      <c r="A948" s="144"/>
      <c r="D948" s="145"/>
      <c r="K948" s="149"/>
      <c r="L948" s="149"/>
    </row>
    <row r="949" spans="1:12">
      <c r="A949" s="144"/>
      <c r="D949" s="145"/>
      <c r="K949" s="149"/>
      <c r="L949" s="149"/>
    </row>
    <row r="950" spans="1:12">
      <c r="A950" s="144"/>
      <c r="D950" s="145"/>
      <c r="K950" s="149"/>
      <c r="L950" s="149"/>
    </row>
    <row r="951" spans="1:12">
      <c r="A951" s="144"/>
      <c r="D951" s="145"/>
      <c r="K951" s="149"/>
      <c r="L951" s="149"/>
    </row>
    <row r="952" spans="1:12">
      <c r="A952" s="144"/>
      <c r="D952" s="145"/>
      <c r="K952" s="149"/>
      <c r="L952" s="149"/>
    </row>
    <row r="953" spans="1:12">
      <c r="A953" s="144"/>
      <c r="D953" s="145"/>
      <c r="K953" s="149"/>
      <c r="L953" s="149"/>
    </row>
    <row r="954" spans="1:12">
      <c r="A954" s="144"/>
      <c r="D954" s="145"/>
      <c r="K954" s="149"/>
      <c r="L954" s="149"/>
    </row>
    <row r="955" spans="1:12">
      <c r="A955" s="144"/>
      <c r="D955" s="145"/>
      <c r="K955" s="149"/>
      <c r="L955" s="149"/>
    </row>
    <row r="956" spans="1:12">
      <c r="A956" s="144"/>
      <c r="D956" s="145"/>
      <c r="K956" s="149"/>
      <c r="L956" s="149"/>
    </row>
    <row r="957" spans="1:12">
      <c r="A957" s="144"/>
      <c r="D957" s="145"/>
      <c r="K957" s="149"/>
      <c r="L957" s="149"/>
    </row>
    <row r="958" spans="1:12">
      <c r="A958" s="144"/>
      <c r="D958" s="145"/>
      <c r="K958" s="149"/>
      <c r="L958" s="149"/>
    </row>
    <row r="959" spans="1:12">
      <c r="A959" s="144"/>
      <c r="D959" s="145"/>
      <c r="K959" s="149"/>
      <c r="L959" s="149"/>
    </row>
    <row r="960" spans="1:12">
      <c r="A960" s="144"/>
      <c r="D960" s="145"/>
      <c r="K960" s="149"/>
      <c r="L960" s="149"/>
    </row>
    <row r="961" spans="1:12">
      <c r="A961" s="144"/>
      <c r="D961" s="145"/>
      <c r="K961" s="149"/>
      <c r="L961" s="149"/>
    </row>
    <row r="962" spans="1:12">
      <c r="A962" s="144"/>
      <c r="D962" s="145"/>
      <c r="K962" s="149"/>
      <c r="L962" s="149"/>
    </row>
    <row r="963" spans="1:12">
      <c r="A963" s="144"/>
      <c r="D963" s="145"/>
      <c r="K963" s="149"/>
      <c r="L963" s="149"/>
    </row>
    <row r="964" spans="1:12">
      <c r="A964" s="144"/>
      <c r="D964" s="145"/>
      <c r="K964" s="149"/>
      <c r="L964" s="149"/>
    </row>
    <row r="965" spans="1:12">
      <c r="A965" s="144"/>
      <c r="D965" s="145"/>
      <c r="K965" s="149"/>
      <c r="L965" s="149"/>
    </row>
    <row r="966" spans="1:12">
      <c r="A966" s="144"/>
      <c r="D966" s="145"/>
      <c r="K966" s="149"/>
      <c r="L966" s="149"/>
    </row>
    <row r="967" spans="1:12">
      <c r="A967" s="144"/>
      <c r="D967" s="145"/>
      <c r="K967" s="149"/>
      <c r="L967" s="149"/>
    </row>
    <row r="968" spans="1:12">
      <c r="A968" s="144"/>
      <c r="D968" s="145"/>
      <c r="K968" s="149"/>
      <c r="L968" s="149"/>
    </row>
    <row r="969" spans="1:12">
      <c r="A969" s="144"/>
      <c r="D969" s="145"/>
      <c r="K969" s="149"/>
      <c r="L969" s="149"/>
    </row>
    <row r="970" spans="1:12">
      <c r="A970" s="144"/>
      <c r="D970" s="145"/>
      <c r="K970" s="149"/>
      <c r="L970" s="149"/>
    </row>
    <row r="971" spans="1:12">
      <c r="A971" s="144"/>
      <c r="D971" s="145"/>
      <c r="K971" s="149"/>
      <c r="L971" s="149"/>
    </row>
    <row r="972" spans="1:12">
      <c r="A972" s="144"/>
      <c r="D972" s="145"/>
      <c r="K972" s="149"/>
      <c r="L972" s="149"/>
    </row>
    <row r="973" spans="1:12">
      <c r="A973" s="144"/>
      <c r="D973" s="145"/>
      <c r="K973" s="149"/>
      <c r="L973" s="149"/>
    </row>
    <row r="974" spans="1:12">
      <c r="A974" s="144"/>
      <c r="D974" s="145"/>
      <c r="K974" s="149"/>
      <c r="L974" s="149"/>
    </row>
    <row r="975" spans="1:12">
      <c r="A975" s="144"/>
      <c r="D975" s="145"/>
      <c r="K975" s="149"/>
      <c r="L975" s="149"/>
    </row>
    <row r="976" spans="1:12">
      <c r="A976" s="144"/>
      <c r="D976" s="145"/>
      <c r="K976" s="149"/>
      <c r="L976" s="149"/>
    </row>
    <row r="977" spans="1:12">
      <c r="A977" s="144"/>
      <c r="D977" s="145"/>
      <c r="K977" s="149"/>
      <c r="L977" s="149"/>
    </row>
    <row r="978" spans="1:12">
      <c r="A978" s="144"/>
      <c r="K978" s="149"/>
      <c r="L978" s="149"/>
    </row>
    <row r="979" spans="1:12">
      <c r="A979" s="144"/>
      <c r="K979" s="149"/>
      <c r="L979" s="149"/>
    </row>
    <row r="980" spans="1:12">
      <c r="A980" s="144"/>
      <c r="K980" s="149"/>
      <c r="L980" s="149"/>
    </row>
    <row r="981" spans="1:12">
      <c r="A981" s="144"/>
      <c r="K981" s="149"/>
      <c r="L981" s="149"/>
    </row>
    <row r="982" spans="1:12">
      <c r="A982" s="144"/>
      <c r="K982" s="149"/>
      <c r="L982" s="149"/>
    </row>
    <row r="983" spans="1:12">
      <c r="A983" s="144"/>
      <c r="K983" s="149"/>
      <c r="L983" s="149"/>
    </row>
    <row r="984" spans="1:12">
      <c r="A984" s="144"/>
      <c r="K984" s="149"/>
      <c r="L984" s="149"/>
    </row>
    <row r="985" spans="1:12">
      <c r="A985" s="144"/>
      <c r="K985" s="149"/>
      <c r="L985" s="149"/>
    </row>
    <row r="986" spans="1:12">
      <c r="A986" s="144"/>
      <c r="K986" s="149"/>
      <c r="L986" s="149"/>
    </row>
    <row r="987" spans="1:12">
      <c r="A987" s="144"/>
      <c r="K987" s="149"/>
      <c r="L987" s="149"/>
    </row>
    <row r="988" spans="1:12">
      <c r="A988" s="144"/>
      <c r="K988" s="149"/>
      <c r="L988" s="149"/>
    </row>
    <row r="989" spans="1:12">
      <c r="A989" s="144"/>
      <c r="K989" s="149"/>
      <c r="L989" s="149"/>
    </row>
    <row r="990" spans="1:12">
      <c r="A990" s="144"/>
      <c r="K990" s="149"/>
      <c r="L990" s="149"/>
    </row>
    <row r="991" spans="1:12">
      <c r="A991" s="144"/>
      <c r="K991" s="149"/>
      <c r="L991" s="149"/>
    </row>
    <row r="992" spans="1:12">
      <c r="A992" s="144"/>
      <c r="K992" s="149"/>
      <c r="L992" s="149"/>
    </row>
    <row r="993" spans="1:12">
      <c r="A993" s="144"/>
      <c r="K993" s="149"/>
      <c r="L993" s="149"/>
    </row>
    <row r="994" spans="1:12">
      <c r="A994" s="144"/>
      <c r="K994" s="149"/>
      <c r="L994" s="149"/>
    </row>
    <row r="995" spans="1:12">
      <c r="A995" s="144"/>
      <c r="K995" s="149"/>
      <c r="L995" s="149"/>
    </row>
    <row r="996" spans="1:12">
      <c r="A996" s="144"/>
      <c r="K996" s="149"/>
      <c r="L996" s="149"/>
    </row>
    <row r="997" spans="1:12">
      <c r="A997" s="144"/>
      <c r="K997" s="149"/>
      <c r="L997" s="149"/>
    </row>
    <row r="998" spans="1:12">
      <c r="A998" s="144"/>
      <c r="K998" s="149"/>
      <c r="L998" s="149"/>
    </row>
    <row r="999" spans="1:12">
      <c r="A999" s="144"/>
      <c r="K999" s="149"/>
      <c r="L999" s="149"/>
    </row>
    <row r="1000" spans="1:12">
      <c r="A1000" s="144"/>
      <c r="K1000" s="149"/>
      <c r="L1000" s="149"/>
    </row>
    <row r="1001" spans="1:12">
      <c r="A1001" s="144"/>
      <c r="K1001" s="149"/>
      <c r="L1001" s="149"/>
    </row>
    <row r="1002" spans="1:12">
      <c r="A1002" s="144"/>
      <c r="K1002" s="149"/>
      <c r="L1002" s="149"/>
    </row>
    <row r="1003" spans="1:12">
      <c r="A1003" s="144"/>
      <c r="K1003" s="149"/>
      <c r="L1003" s="149"/>
    </row>
    <row r="1004" spans="1:12">
      <c r="A1004" s="144"/>
      <c r="K1004" s="149"/>
      <c r="L1004" s="149"/>
    </row>
    <row r="1005" spans="1:12">
      <c r="A1005" s="144"/>
      <c r="K1005" s="149"/>
      <c r="L1005" s="149"/>
    </row>
    <row r="1006" spans="1:12">
      <c r="A1006" s="144"/>
      <c r="K1006" s="149"/>
      <c r="L1006" s="149"/>
    </row>
    <row r="1007" spans="1:12">
      <c r="A1007" s="144"/>
      <c r="K1007" s="149"/>
      <c r="L1007" s="149"/>
    </row>
    <row r="1008" spans="1:12">
      <c r="A1008" s="144"/>
      <c r="K1008" s="149"/>
      <c r="L1008" s="149"/>
    </row>
    <row r="1009" spans="1:12">
      <c r="A1009" s="144"/>
      <c r="K1009" s="149"/>
      <c r="L1009" s="149"/>
    </row>
    <row r="1010" spans="1:12">
      <c r="A1010" s="144"/>
      <c r="K1010" s="149"/>
      <c r="L1010" s="149"/>
    </row>
    <row r="1011" spans="1:12">
      <c r="A1011" s="144"/>
      <c r="K1011" s="149"/>
      <c r="L1011" s="149"/>
    </row>
    <row r="1012" spans="1:12">
      <c r="A1012" s="144"/>
      <c r="K1012" s="149"/>
      <c r="L1012" s="149"/>
    </row>
    <row r="1013" spans="1:12">
      <c r="A1013" s="144"/>
      <c r="K1013" s="149"/>
      <c r="L1013" s="149"/>
    </row>
    <row r="1014" spans="1:12">
      <c r="A1014" s="144"/>
      <c r="K1014" s="149"/>
      <c r="L1014" s="149"/>
    </row>
    <row r="1015" spans="1:12">
      <c r="A1015" s="144"/>
      <c r="K1015" s="149"/>
      <c r="L1015" s="149"/>
    </row>
    <row r="1016" spans="1:12">
      <c r="A1016" s="144"/>
      <c r="K1016" s="149"/>
      <c r="L1016" s="149"/>
    </row>
    <row r="1017" spans="1:12">
      <c r="A1017" s="144"/>
      <c r="K1017" s="149"/>
      <c r="L1017" s="149"/>
    </row>
    <row r="1018" spans="1:12">
      <c r="A1018" s="144"/>
      <c r="K1018" s="149"/>
      <c r="L1018" s="149"/>
    </row>
    <row r="1019" spans="1:12">
      <c r="A1019" s="144"/>
      <c r="K1019" s="149"/>
      <c r="L1019" s="149"/>
    </row>
    <row r="1020" spans="1:12">
      <c r="A1020" s="144"/>
      <c r="K1020" s="149"/>
      <c r="L1020" s="149"/>
    </row>
    <row r="1021" spans="1:12">
      <c r="A1021" s="144"/>
      <c r="K1021" s="149"/>
      <c r="L1021" s="149"/>
    </row>
    <row r="1022" spans="1:12">
      <c r="A1022" s="144"/>
      <c r="K1022" s="149"/>
      <c r="L1022" s="149"/>
    </row>
    <row r="1023" spans="1:12">
      <c r="A1023" s="144"/>
      <c r="K1023" s="149"/>
      <c r="L1023" s="149"/>
    </row>
    <row r="1024" spans="1:12">
      <c r="A1024" s="144"/>
      <c r="K1024" s="149"/>
      <c r="L1024" s="149"/>
    </row>
    <row r="1025" spans="1:12">
      <c r="A1025" s="144"/>
      <c r="K1025" s="149"/>
      <c r="L1025" s="149"/>
    </row>
    <row r="1026" spans="1:12">
      <c r="A1026" s="144"/>
      <c r="K1026" s="149"/>
      <c r="L1026" s="149"/>
    </row>
    <row r="1027" spans="1:12">
      <c r="A1027" s="144"/>
      <c r="K1027" s="149"/>
      <c r="L1027" s="149"/>
    </row>
    <row r="1028" spans="1:12">
      <c r="A1028" s="144"/>
      <c r="K1028" s="149"/>
      <c r="L1028" s="149"/>
    </row>
    <row r="1029" spans="1:12">
      <c r="A1029" s="144"/>
      <c r="K1029" s="149"/>
      <c r="L1029" s="149"/>
    </row>
    <row r="1030" spans="1:12">
      <c r="A1030" s="144"/>
      <c r="K1030" s="149"/>
      <c r="L1030" s="149"/>
    </row>
    <row r="1031" spans="1:12">
      <c r="A1031" s="144"/>
      <c r="K1031" s="149"/>
      <c r="L1031" s="149"/>
    </row>
    <row r="1032" spans="1:12">
      <c r="A1032" s="144"/>
      <c r="K1032" s="149"/>
      <c r="L1032" s="149"/>
    </row>
    <row r="1033" spans="1:12">
      <c r="A1033" s="144"/>
      <c r="K1033" s="149"/>
      <c r="L1033" s="149"/>
    </row>
    <row r="1034" spans="1:12">
      <c r="A1034" s="144"/>
      <c r="K1034" s="149"/>
      <c r="L1034" s="149"/>
    </row>
    <row r="1035" spans="1:12">
      <c r="A1035" s="144"/>
      <c r="K1035" s="149"/>
      <c r="L1035" s="149"/>
    </row>
    <row r="1036" spans="1:12">
      <c r="A1036" s="144"/>
      <c r="K1036" s="149"/>
      <c r="L1036" s="149"/>
    </row>
    <row r="1037" spans="1:12">
      <c r="A1037" s="144"/>
      <c r="K1037" s="149"/>
      <c r="L1037" s="149"/>
    </row>
    <row r="1038" spans="1:12">
      <c r="A1038" s="144"/>
      <c r="K1038" s="149"/>
      <c r="L1038" s="149"/>
    </row>
    <row r="1039" spans="1:12">
      <c r="A1039" s="144"/>
      <c r="K1039" s="149"/>
      <c r="L1039" s="149"/>
    </row>
    <row r="1040" spans="1:12">
      <c r="A1040" s="144"/>
      <c r="K1040" s="149"/>
      <c r="L1040" s="149"/>
    </row>
    <row r="1041" spans="1:12">
      <c r="A1041" s="144"/>
      <c r="K1041" s="149"/>
      <c r="L1041" s="149"/>
    </row>
    <row r="1042" spans="1:12">
      <c r="A1042" s="144"/>
      <c r="K1042" s="149"/>
      <c r="L1042" s="149"/>
    </row>
    <row r="1043" spans="1:12">
      <c r="A1043" s="144"/>
      <c r="K1043" s="149"/>
      <c r="L1043" s="149"/>
    </row>
    <row r="1044" spans="1:12">
      <c r="A1044" s="144"/>
      <c r="K1044" s="149"/>
      <c r="L1044" s="149"/>
    </row>
    <row r="1045" spans="1:12">
      <c r="A1045" s="144"/>
      <c r="K1045" s="149"/>
      <c r="L1045" s="149"/>
    </row>
    <row r="1046" spans="1:12">
      <c r="A1046" s="144"/>
      <c r="K1046" s="149"/>
      <c r="L1046" s="149"/>
    </row>
    <row r="1047" spans="1:12">
      <c r="A1047" s="144"/>
      <c r="K1047" s="149"/>
      <c r="L1047" s="149"/>
    </row>
    <row r="1048" spans="1:12">
      <c r="A1048" s="144"/>
      <c r="K1048" s="149"/>
      <c r="L1048" s="149"/>
    </row>
    <row r="1049" spans="1:12">
      <c r="A1049" s="144"/>
      <c r="K1049" s="149"/>
      <c r="L1049" s="149"/>
    </row>
    <row r="1050" spans="1:12">
      <c r="A1050" s="144"/>
      <c r="K1050" s="149"/>
      <c r="L1050" s="149"/>
    </row>
    <row r="1051" spans="1:12">
      <c r="A1051" s="144"/>
      <c r="K1051" s="149"/>
      <c r="L1051" s="149"/>
    </row>
    <row r="1052" spans="1:12">
      <c r="A1052" s="144"/>
      <c r="K1052" s="149"/>
      <c r="L1052" s="149"/>
    </row>
    <row r="1053" spans="1:12">
      <c r="A1053" s="144"/>
      <c r="K1053" s="149"/>
      <c r="L1053" s="149"/>
    </row>
    <row r="1054" spans="1:12">
      <c r="A1054" s="144"/>
      <c r="K1054" s="149"/>
      <c r="L1054" s="149"/>
    </row>
    <row r="1055" spans="1:12">
      <c r="A1055" s="144"/>
      <c r="K1055" s="149"/>
      <c r="L1055" s="149"/>
    </row>
    <row r="1056" spans="1:12">
      <c r="A1056" s="144"/>
      <c r="K1056" s="149"/>
      <c r="L1056" s="149"/>
    </row>
    <row r="1057" spans="1:12">
      <c r="A1057" s="144"/>
      <c r="K1057" s="149"/>
      <c r="L1057" s="149"/>
    </row>
    <row r="1058" spans="1:12">
      <c r="A1058" s="144"/>
      <c r="K1058" s="149"/>
      <c r="L1058" s="149"/>
    </row>
    <row r="1059" spans="1:12">
      <c r="A1059" s="144"/>
      <c r="K1059" s="149"/>
      <c r="L1059" s="149"/>
    </row>
    <row r="1060" spans="1:12">
      <c r="A1060" s="144"/>
      <c r="K1060" s="149"/>
      <c r="L1060" s="149"/>
    </row>
    <row r="1061" spans="1:12">
      <c r="A1061" s="144"/>
      <c r="K1061" s="149"/>
      <c r="L1061" s="149"/>
    </row>
    <row r="1062" spans="1:12">
      <c r="A1062" s="144"/>
      <c r="K1062" s="149"/>
      <c r="L1062" s="149"/>
    </row>
    <row r="1063" spans="1:12">
      <c r="A1063" s="144"/>
      <c r="K1063" s="149"/>
      <c r="L1063" s="149"/>
    </row>
    <row r="1064" spans="1:12">
      <c r="A1064" s="144"/>
      <c r="K1064" s="149"/>
      <c r="L1064" s="149"/>
    </row>
    <row r="1065" spans="1:12">
      <c r="A1065" s="144"/>
      <c r="K1065" s="149"/>
      <c r="L1065" s="149"/>
    </row>
    <row r="1066" spans="1:12">
      <c r="A1066" s="144"/>
      <c r="K1066" s="149"/>
      <c r="L1066" s="149"/>
    </row>
    <row r="1067" spans="1:12">
      <c r="A1067" s="144"/>
      <c r="K1067" s="149"/>
      <c r="L1067" s="149"/>
    </row>
    <row r="1068" spans="1:12">
      <c r="A1068" s="144"/>
      <c r="K1068" s="149"/>
      <c r="L1068" s="149"/>
    </row>
    <row r="1069" spans="1:12">
      <c r="A1069" s="144"/>
      <c r="K1069" s="149"/>
      <c r="L1069" s="149"/>
    </row>
    <row r="1070" spans="1:12">
      <c r="A1070" s="144"/>
      <c r="K1070" s="149"/>
      <c r="L1070" s="149"/>
    </row>
    <row r="1071" spans="1:12">
      <c r="A1071" s="144"/>
      <c r="K1071" s="149"/>
      <c r="L1071" s="149"/>
    </row>
    <row r="1072" spans="1:12">
      <c r="A1072" s="144"/>
      <c r="K1072" s="149"/>
      <c r="L1072" s="149"/>
    </row>
    <row r="1073" spans="1:12">
      <c r="A1073" s="144"/>
      <c r="K1073" s="149"/>
      <c r="L1073" s="149"/>
    </row>
    <row r="1074" spans="1:12">
      <c r="A1074" s="144"/>
      <c r="K1074" s="149"/>
      <c r="L1074" s="149"/>
    </row>
    <row r="1075" spans="1:12">
      <c r="A1075" s="144"/>
      <c r="K1075" s="149"/>
      <c r="L1075" s="149"/>
    </row>
    <row r="1076" spans="1:12">
      <c r="A1076" s="144"/>
      <c r="K1076" s="149"/>
      <c r="L1076" s="149"/>
    </row>
    <row r="1077" spans="1:12">
      <c r="A1077" s="144"/>
      <c r="K1077" s="149"/>
      <c r="L1077" s="149"/>
    </row>
    <row r="1078" spans="1:12">
      <c r="A1078" s="144"/>
      <c r="K1078" s="149"/>
      <c r="L1078" s="149"/>
    </row>
    <row r="1079" spans="1:12">
      <c r="A1079" s="144"/>
      <c r="K1079" s="149"/>
      <c r="L1079" s="149"/>
    </row>
    <row r="1080" spans="1:12">
      <c r="A1080" s="144"/>
      <c r="K1080" s="149"/>
      <c r="L1080" s="149"/>
    </row>
    <row r="1081" spans="1:12">
      <c r="A1081" s="144"/>
      <c r="K1081" s="149"/>
      <c r="L1081" s="149"/>
    </row>
    <row r="1082" spans="1:12">
      <c r="A1082" s="144"/>
      <c r="K1082" s="149"/>
      <c r="L1082" s="149"/>
    </row>
    <row r="1083" spans="1:12">
      <c r="A1083" s="144"/>
      <c r="K1083" s="149"/>
      <c r="L1083" s="149"/>
    </row>
    <row r="1084" spans="1:12">
      <c r="A1084" s="144"/>
      <c r="K1084" s="149"/>
      <c r="L1084" s="149"/>
    </row>
    <row r="1085" spans="1:12">
      <c r="A1085" s="144"/>
      <c r="K1085" s="149"/>
      <c r="L1085" s="149"/>
    </row>
    <row r="1086" spans="1:12">
      <c r="A1086" s="144"/>
      <c r="K1086" s="149"/>
      <c r="L1086" s="149"/>
    </row>
    <row r="1087" spans="1:12">
      <c r="A1087" s="144"/>
      <c r="K1087" s="149"/>
      <c r="L1087" s="149"/>
    </row>
    <row r="1088" spans="1:12">
      <c r="A1088" s="144"/>
      <c r="K1088" s="149"/>
      <c r="L1088" s="149"/>
    </row>
    <row r="1089" spans="1:12">
      <c r="A1089" s="144"/>
      <c r="K1089" s="149"/>
      <c r="L1089" s="149"/>
    </row>
    <row r="1090" spans="1:12">
      <c r="A1090" s="144"/>
      <c r="K1090" s="149"/>
      <c r="L1090" s="149"/>
    </row>
    <row r="1091" spans="1:12">
      <c r="A1091" s="144"/>
      <c r="K1091" s="149"/>
      <c r="L1091" s="149"/>
    </row>
    <row r="1092" spans="1:12">
      <c r="A1092" s="144"/>
      <c r="K1092" s="149"/>
      <c r="L1092" s="149"/>
    </row>
    <row r="1093" spans="1:12">
      <c r="A1093" s="144"/>
      <c r="K1093" s="149"/>
      <c r="L1093" s="149"/>
    </row>
    <row r="1094" spans="1:12">
      <c r="A1094" s="144"/>
      <c r="K1094" s="149"/>
      <c r="L1094" s="149"/>
    </row>
    <row r="1095" spans="1:12">
      <c r="A1095" s="144"/>
      <c r="K1095" s="149"/>
      <c r="L1095" s="149"/>
    </row>
    <row r="1096" spans="1:12">
      <c r="A1096" s="144"/>
      <c r="K1096" s="149"/>
      <c r="L1096" s="149"/>
    </row>
    <row r="1097" spans="1:12">
      <c r="A1097" s="144"/>
      <c r="K1097" s="149"/>
      <c r="L1097" s="149"/>
    </row>
    <row r="1098" spans="1:12">
      <c r="A1098" s="144"/>
      <c r="K1098" s="149"/>
      <c r="L1098" s="149"/>
    </row>
    <row r="1099" spans="1:12">
      <c r="A1099" s="144"/>
      <c r="K1099" s="149"/>
      <c r="L1099" s="149"/>
    </row>
    <row r="1100" spans="1:12">
      <c r="A1100" s="144"/>
      <c r="K1100" s="149"/>
      <c r="L1100" s="149"/>
    </row>
    <row r="1101" spans="1:12">
      <c r="A1101" s="144"/>
      <c r="K1101" s="149"/>
      <c r="L1101" s="149"/>
    </row>
    <row r="1102" spans="1:12">
      <c r="A1102" s="144"/>
      <c r="K1102" s="149"/>
      <c r="L1102" s="149"/>
    </row>
    <row r="1103" spans="1:12">
      <c r="A1103" s="144"/>
      <c r="K1103" s="149"/>
      <c r="L1103" s="149"/>
    </row>
    <row r="1104" spans="1:12">
      <c r="A1104" s="144"/>
      <c r="K1104" s="149"/>
      <c r="L1104" s="149"/>
    </row>
    <row r="1105" spans="1:12">
      <c r="A1105" s="144"/>
      <c r="K1105" s="149"/>
      <c r="L1105" s="149"/>
    </row>
    <row r="1106" spans="1:12">
      <c r="A1106" s="144"/>
      <c r="K1106" s="149"/>
      <c r="L1106" s="149"/>
    </row>
    <row r="1107" spans="1:12">
      <c r="A1107" s="144"/>
      <c r="K1107" s="149"/>
      <c r="L1107" s="149"/>
    </row>
    <row r="1108" spans="1:12">
      <c r="A1108" s="144"/>
      <c r="K1108" s="149"/>
      <c r="L1108" s="149"/>
    </row>
    <row r="1109" spans="1:12">
      <c r="A1109" s="144"/>
      <c r="K1109" s="149"/>
      <c r="L1109" s="149"/>
    </row>
    <row r="1110" spans="1:12">
      <c r="A1110" s="144"/>
      <c r="K1110" s="149"/>
      <c r="L1110" s="149"/>
    </row>
    <row r="1111" spans="1:12">
      <c r="A1111" s="144"/>
      <c r="K1111" s="149"/>
      <c r="L1111" s="149"/>
    </row>
    <row r="1112" spans="1:12">
      <c r="A1112" s="144"/>
      <c r="K1112" s="149"/>
      <c r="L1112" s="149"/>
    </row>
    <row r="1113" spans="1:12">
      <c r="A1113" s="144"/>
      <c r="K1113" s="149"/>
      <c r="L1113" s="149"/>
    </row>
    <row r="1114" spans="1:12">
      <c r="A1114" s="144"/>
      <c r="K1114" s="149"/>
      <c r="L1114" s="149"/>
    </row>
    <row r="1115" spans="1:12">
      <c r="A1115" s="144"/>
      <c r="K1115" s="149"/>
      <c r="L1115" s="149"/>
    </row>
    <row r="1116" spans="1:12">
      <c r="A1116" s="144"/>
      <c r="K1116" s="149"/>
      <c r="L1116" s="149"/>
    </row>
    <row r="1117" spans="1:12">
      <c r="A1117" s="144"/>
      <c r="K1117" s="149"/>
      <c r="L1117" s="149"/>
    </row>
    <row r="1118" spans="1:12">
      <c r="A1118" s="144"/>
      <c r="K1118" s="149"/>
      <c r="L1118" s="149"/>
    </row>
    <row r="1119" spans="1:12">
      <c r="A1119" s="144"/>
      <c r="K1119" s="149"/>
      <c r="L1119" s="149"/>
    </row>
    <row r="1120" spans="1:12">
      <c r="A1120" s="144"/>
      <c r="K1120" s="149"/>
      <c r="L1120" s="149"/>
    </row>
    <row r="1121" spans="1:12">
      <c r="A1121" s="144"/>
      <c r="K1121" s="149"/>
      <c r="L1121" s="149"/>
    </row>
    <row r="1122" spans="1:12">
      <c r="A1122" s="144"/>
      <c r="K1122" s="149"/>
      <c r="L1122" s="149"/>
    </row>
    <row r="1123" spans="1:12">
      <c r="A1123" s="144"/>
      <c r="K1123" s="149"/>
      <c r="L1123" s="149"/>
    </row>
    <row r="1124" spans="1:12">
      <c r="A1124" s="144"/>
      <c r="K1124" s="149"/>
      <c r="L1124" s="149"/>
    </row>
    <row r="1125" spans="1:12">
      <c r="A1125" s="144"/>
      <c r="K1125" s="149"/>
      <c r="L1125" s="149"/>
    </row>
    <row r="1126" spans="1:12">
      <c r="A1126" s="144"/>
      <c r="K1126" s="149"/>
      <c r="L1126" s="149"/>
    </row>
    <row r="1127" spans="1:12">
      <c r="A1127" s="144"/>
      <c r="K1127" s="149"/>
      <c r="L1127" s="149"/>
    </row>
    <row r="1128" spans="1:12">
      <c r="A1128" s="144"/>
      <c r="K1128" s="149"/>
      <c r="L1128" s="149"/>
    </row>
    <row r="1129" spans="1:12">
      <c r="A1129" s="144"/>
      <c r="K1129" s="149"/>
      <c r="L1129" s="149"/>
    </row>
    <row r="1130" spans="1:12">
      <c r="A1130" s="144"/>
      <c r="K1130" s="149"/>
      <c r="L1130" s="149"/>
    </row>
    <row r="1131" spans="1:12">
      <c r="A1131" s="144"/>
      <c r="K1131" s="149"/>
      <c r="L1131" s="149"/>
    </row>
    <row r="1132" spans="1:12">
      <c r="A1132" s="144"/>
      <c r="K1132" s="149"/>
      <c r="L1132" s="149"/>
    </row>
    <row r="1133" spans="1:12">
      <c r="A1133" s="144"/>
      <c r="K1133" s="149"/>
      <c r="L1133" s="149"/>
    </row>
    <row r="1134" spans="1:12">
      <c r="A1134" s="144"/>
      <c r="K1134" s="149"/>
      <c r="L1134" s="149"/>
    </row>
    <row r="1135" spans="1:12">
      <c r="A1135" s="144"/>
      <c r="K1135" s="149"/>
      <c r="L1135" s="149"/>
    </row>
    <row r="1136" spans="1:12">
      <c r="A1136" s="144"/>
      <c r="K1136" s="149"/>
      <c r="L1136" s="149"/>
    </row>
    <row r="1137" spans="1:12">
      <c r="A1137" s="144"/>
      <c r="K1137" s="149"/>
      <c r="L1137" s="149"/>
    </row>
    <row r="1138" spans="1:12">
      <c r="A1138" s="144"/>
      <c r="K1138" s="149"/>
      <c r="L1138" s="149"/>
    </row>
    <row r="1139" spans="1:12">
      <c r="A1139" s="144"/>
      <c r="K1139" s="149"/>
      <c r="L1139" s="149"/>
    </row>
    <row r="1140" spans="1:12">
      <c r="A1140" s="144"/>
      <c r="K1140" s="149"/>
      <c r="L1140" s="149"/>
    </row>
    <row r="1141" spans="1:12">
      <c r="A1141" s="144"/>
      <c r="K1141" s="149"/>
      <c r="L1141" s="149"/>
    </row>
    <row r="1142" spans="1:12">
      <c r="A1142" s="144"/>
      <c r="K1142" s="149"/>
      <c r="L1142" s="149"/>
    </row>
    <row r="1143" spans="1:12">
      <c r="A1143" s="144"/>
      <c r="K1143" s="149"/>
      <c r="L1143" s="149"/>
    </row>
    <row r="1144" spans="1:12">
      <c r="A1144" s="144"/>
      <c r="K1144" s="149"/>
      <c r="L1144" s="149"/>
    </row>
    <row r="1145" spans="1:12">
      <c r="A1145" s="144"/>
      <c r="K1145" s="149"/>
      <c r="L1145" s="149"/>
    </row>
    <row r="1146" spans="1:12">
      <c r="A1146" s="144"/>
      <c r="K1146" s="149"/>
      <c r="L1146" s="149"/>
    </row>
    <row r="1147" spans="1:12">
      <c r="A1147" s="144"/>
      <c r="K1147" s="149"/>
      <c r="L1147" s="149"/>
    </row>
    <row r="1148" spans="1:12">
      <c r="A1148" s="144"/>
      <c r="K1148" s="149"/>
      <c r="L1148" s="149"/>
    </row>
    <row r="1149" spans="1:12">
      <c r="A1149" s="144"/>
      <c r="K1149" s="149"/>
      <c r="L1149" s="149"/>
    </row>
    <row r="1150" spans="1:12">
      <c r="A1150" s="144"/>
      <c r="K1150" s="149"/>
      <c r="L1150" s="149"/>
    </row>
    <row r="1151" spans="1:12">
      <c r="A1151" s="144"/>
      <c r="K1151" s="149"/>
      <c r="L1151" s="149"/>
    </row>
    <row r="1152" spans="1:12">
      <c r="A1152" s="144"/>
      <c r="K1152" s="149"/>
      <c r="L1152" s="149"/>
    </row>
    <row r="1153" spans="1:12">
      <c r="A1153" s="144"/>
      <c r="K1153" s="149"/>
      <c r="L1153" s="149"/>
    </row>
    <row r="1154" spans="1:12">
      <c r="A1154" s="144"/>
      <c r="K1154" s="149"/>
      <c r="L1154" s="149"/>
    </row>
    <row r="1155" spans="1:12">
      <c r="A1155" s="144"/>
      <c r="K1155" s="149"/>
      <c r="L1155" s="149"/>
    </row>
    <row r="1156" spans="1:12">
      <c r="A1156" s="144"/>
      <c r="K1156" s="149"/>
      <c r="L1156" s="149"/>
    </row>
    <row r="1157" spans="1:12">
      <c r="A1157" s="144"/>
      <c r="K1157" s="149"/>
      <c r="L1157" s="149"/>
    </row>
    <row r="1158" spans="1:12">
      <c r="A1158" s="144"/>
      <c r="K1158" s="149"/>
      <c r="L1158" s="149"/>
    </row>
    <row r="1159" spans="1:12">
      <c r="A1159" s="144"/>
      <c r="K1159" s="149"/>
      <c r="L1159" s="149"/>
    </row>
    <row r="1160" spans="1:12">
      <c r="A1160" s="144"/>
      <c r="K1160" s="149"/>
      <c r="L1160" s="149"/>
    </row>
    <row r="1161" spans="1:12">
      <c r="A1161" s="144"/>
      <c r="K1161" s="149"/>
      <c r="L1161" s="149"/>
    </row>
    <row r="1162" spans="1:12">
      <c r="A1162" s="144"/>
      <c r="K1162" s="149"/>
      <c r="L1162" s="149"/>
    </row>
    <row r="1163" spans="1:12">
      <c r="A1163" s="144"/>
      <c r="K1163" s="149"/>
      <c r="L1163" s="149"/>
    </row>
    <row r="1164" spans="1:12">
      <c r="A1164" s="144"/>
      <c r="K1164" s="149"/>
      <c r="L1164" s="149"/>
    </row>
    <row r="1165" spans="1:12">
      <c r="A1165" s="144"/>
      <c r="K1165" s="149"/>
      <c r="L1165" s="149"/>
    </row>
    <row r="1166" spans="1:12">
      <c r="A1166" s="144"/>
      <c r="K1166" s="149"/>
      <c r="L1166" s="149"/>
    </row>
    <row r="1167" spans="1:12">
      <c r="A1167" s="144"/>
      <c r="K1167" s="149"/>
      <c r="L1167" s="149"/>
    </row>
    <row r="1168" spans="1:12">
      <c r="A1168" s="144"/>
      <c r="K1168" s="149"/>
      <c r="L1168" s="149"/>
    </row>
    <row r="1169" spans="1:12">
      <c r="A1169" s="144"/>
      <c r="K1169" s="149"/>
      <c r="L1169" s="149"/>
    </row>
    <row r="1170" spans="1:12">
      <c r="A1170" s="144"/>
      <c r="K1170" s="149"/>
      <c r="L1170" s="149"/>
    </row>
    <row r="1171" spans="1:12">
      <c r="A1171" s="144"/>
      <c r="K1171" s="149"/>
      <c r="L1171" s="149"/>
    </row>
    <row r="1172" spans="1:12">
      <c r="A1172" s="144"/>
      <c r="K1172" s="149"/>
      <c r="L1172" s="149"/>
    </row>
    <row r="1173" spans="1:12">
      <c r="A1173" s="144"/>
      <c r="K1173" s="149"/>
      <c r="L1173" s="149"/>
    </row>
    <row r="1174" spans="1:12">
      <c r="A1174" s="144"/>
      <c r="K1174" s="149"/>
      <c r="L1174" s="149"/>
    </row>
    <row r="1175" spans="1:12">
      <c r="A1175" s="144"/>
      <c r="K1175" s="149"/>
      <c r="L1175" s="149"/>
    </row>
    <row r="1176" spans="1:12">
      <c r="A1176" s="144"/>
      <c r="K1176" s="149"/>
      <c r="L1176" s="149"/>
    </row>
    <row r="1177" spans="1:12">
      <c r="A1177" s="144"/>
      <c r="K1177" s="149"/>
      <c r="L1177" s="149"/>
    </row>
    <row r="1178" spans="1:12">
      <c r="A1178" s="144"/>
      <c r="K1178" s="149"/>
      <c r="L1178" s="149"/>
    </row>
    <row r="1179" spans="1:12">
      <c r="A1179" s="144"/>
      <c r="K1179" s="149"/>
      <c r="L1179" s="149"/>
    </row>
    <row r="1180" spans="1:12">
      <c r="A1180" s="144"/>
      <c r="K1180" s="149"/>
      <c r="L1180" s="149"/>
    </row>
    <row r="1181" spans="1:12">
      <c r="A1181" s="144"/>
      <c r="K1181" s="149"/>
      <c r="L1181" s="149"/>
    </row>
    <row r="1182" spans="1:12">
      <c r="A1182" s="144"/>
      <c r="K1182" s="149"/>
      <c r="L1182" s="149"/>
    </row>
    <row r="1183" spans="1:12">
      <c r="A1183" s="144"/>
      <c r="K1183" s="149"/>
      <c r="L1183" s="149"/>
    </row>
    <row r="1184" spans="1:12">
      <c r="A1184" s="144"/>
      <c r="K1184" s="149"/>
      <c r="L1184" s="149"/>
    </row>
    <row r="1185" spans="1:12">
      <c r="A1185" s="144"/>
      <c r="K1185" s="149"/>
      <c r="L1185" s="149"/>
    </row>
    <row r="1186" spans="1:12">
      <c r="A1186" s="144"/>
      <c r="K1186" s="149"/>
      <c r="L1186" s="149"/>
    </row>
    <row r="1187" spans="1:12">
      <c r="A1187" s="144"/>
      <c r="K1187" s="149"/>
      <c r="L1187" s="149"/>
    </row>
    <row r="1188" spans="1:12">
      <c r="A1188" s="144"/>
      <c r="K1188" s="149"/>
      <c r="L1188" s="149"/>
    </row>
    <row r="1189" spans="1:12">
      <c r="A1189" s="144"/>
      <c r="K1189" s="149"/>
      <c r="L1189" s="149"/>
    </row>
    <row r="1190" spans="1:12">
      <c r="A1190" s="144"/>
      <c r="K1190" s="149"/>
      <c r="L1190" s="149"/>
    </row>
    <row r="1191" spans="1:12">
      <c r="A1191" s="144"/>
      <c r="K1191" s="149"/>
      <c r="L1191" s="149"/>
    </row>
    <row r="1192" spans="1:12">
      <c r="A1192" s="144"/>
      <c r="K1192" s="149"/>
      <c r="L1192" s="149"/>
    </row>
    <row r="1193" spans="1:12">
      <c r="A1193" s="144"/>
      <c r="K1193" s="149"/>
      <c r="L1193" s="149"/>
    </row>
    <row r="1194" spans="1:12">
      <c r="A1194" s="144"/>
      <c r="K1194" s="149"/>
      <c r="L1194" s="149"/>
    </row>
    <row r="1195" spans="1:12">
      <c r="A1195" s="144"/>
      <c r="K1195" s="149"/>
      <c r="L1195" s="149"/>
    </row>
    <row r="1196" spans="1:12">
      <c r="A1196" s="144"/>
      <c r="K1196" s="149"/>
      <c r="L1196" s="149"/>
    </row>
    <row r="1197" spans="1:12">
      <c r="A1197" s="144"/>
      <c r="K1197" s="149"/>
      <c r="L1197" s="149"/>
    </row>
    <row r="1198" spans="1:12">
      <c r="A1198" s="144"/>
      <c r="K1198" s="149"/>
      <c r="L1198" s="149"/>
    </row>
    <row r="1199" spans="1:12">
      <c r="A1199" s="144"/>
      <c r="K1199" s="149"/>
      <c r="L1199" s="149"/>
    </row>
    <row r="1200" spans="1:12">
      <c r="A1200" s="144"/>
      <c r="K1200" s="149"/>
      <c r="L1200" s="149"/>
    </row>
    <row r="1201" spans="1:12">
      <c r="A1201" s="144"/>
      <c r="K1201" s="149"/>
      <c r="L1201" s="149"/>
    </row>
    <row r="1202" spans="1:12">
      <c r="A1202" s="144"/>
      <c r="K1202" s="149"/>
      <c r="L1202" s="149"/>
    </row>
    <row r="1203" spans="1:12">
      <c r="A1203" s="144"/>
      <c r="K1203" s="149"/>
      <c r="L1203" s="149"/>
    </row>
    <row r="1204" spans="1:12">
      <c r="A1204" s="144"/>
      <c r="K1204" s="149"/>
      <c r="L1204" s="149"/>
    </row>
    <row r="1205" spans="1:12">
      <c r="A1205" s="144"/>
      <c r="K1205" s="149"/>
      <c r="L1205" s="149"/>
    </row>
    <row r="1206" spans="1:12">
      <c r="A1206" s="144"/>
      <c r="K1206" s="149"/>
      <c r="L1206" s="149"/>
    </row>
    <row r="1207" spans="1:12">
      <c r="A1207" s="144"/>
      <c r="K1207" s="149"/>
      <c r="L1207" s="149"/>
    </row>
    <row r="1208" spans="1:12">
      <c r="A1208" s="144"/>
      <c r="K1208" s="149"/>
      <c r="L1208" s="149"/>
    </row>
    <row r="1209" spans="1:12">
      <c r="A1209" s="144"/>
      <c r="K1209" s="149"/>
      <c r="L1209" s="149"/>
    </row>
    <row r="1210" spans="1:12">
      <c r="A1210" s="144"/>
      <c r="K1210" s="149"/>
      <c r="L1210" s="149"/>
    </row>
    <row r="1211" spans="1:12">
      <c r="A1211" s="144"/>
      <c r="K1211" s="149"/>
      <c r="L1211" s="149"/>
    </row>
    <row r="1212" spans="1:12">
      <c r="A1212" s="144"/>
      <c r="K1212" s="149"/>
      <c r="L1212" s="149"/>
    </row>
    <row r="1213" spans="1:12">
      <c r="A1213" s="144"/>
      <c r="K1213" s="149"/>
      <c r="L1213" s="149"/>
    </row>
    <row r="1214" spans="1:12">
      <c r="A1214" s="144"/>
      <c r="K1214" s="149"/>
      <c r="L1214" s="149"/>
    </row>
    <row r="1215" spans="1:12">
      <c r="A1215" s="144"/>
      <c r="K1215" s="149"/>
      <c r="L1215" s="149"/>
    </row>
    <row r="1216" spans="1:12">
      <c r="A1216" s="144"/>
      <c r="K1216" s="149"/>
      <c r="L1216" s="149"/>
    </row>
    <row r="1217" spans="1:12">
      <c r="A1217" s="144"/>
      <c r="K1217" s="149"/>
      <c r="L1217" s="149"/>
    </row>
    <row r="1218" spans="1:12">
      <c r="A1218" s="144"/>
      <c r="K1218" s="149"/>
      <c r="L1218" s="149"/>
    </row>
    <row r="1219" spans="1:12">
      <c r="A1219" s="144"/>
      <c r="K1219" s="149"/>
      <c r="L1219" s="149"/>
    </row>
    <row r="1220" spans="1:12">
      <c r="A1220" s="144"/>
      <c r="K1220" s="149"/>
      <c r="L1220" s="149"/>
    </row>
    <row r="1221" spans="1:12">
      <c r="A1221" s="144"/>
      <c r="K1221" s="149"/>
      <c r="L1221" s="149"/>
    </row>
    <row r="1222" spans="1:12">
      <c r="A1222" s="144"/>
      <c r="K1222" s="149"/>
      <c r="L1222" s="149"/>
    </row>
    <row r="1223" spans="1:12">
      <c r="A1223" s="144"/>
      <c r="K1223" s="149"/>
      <c r="L1223" s="149"/>
    </row>
    <row r="1224" spans="1:12">
      <c r="A1224" s="144"/>
      <c r="K1224" s="149"/>
      <c r="L1224" s="149"/>
    </row>
    <row r="1225" spans="1:12">
      <c r="A1225" s="144"/>
      <c r="K1225" s="149"/>
      <c r="L1225" s="149"/>
    </row>
    <row r="1226" spans="1:12">
      <c r="A1226" s="144"/>
      <c r="K1226" s="149"/>
      <c r="L1226" s="149"/>
    </row>
    <row r="1227" spans="1:12">
      <c r="A1227" s="144"/>
      <c r="K1227" s="149"/>
      <c r="L1227" s="149"/>
    </row>
    <row r="1228" spans="1:12">
      <c r="A1228" s="144"/>
      <c r="K1228" s="149"/>
      <c r="L1228" s="149"/>
    </row>
    <row r="1229" spans="1:12">
      <c r="A1229" s="144"/>
      <c r="K1229" s="149"/>
      <c r="L1229" s="149"/>
    </row>
    <row r="1230" spans="1:12">
      <c r="A1230" s="144"/>
      <c r="K1230" s="149"/>
      <c r="L1230" s="149"/>
    </row>
    <row r="1231" spans="1:12">
      <c r="A1231" s="144"/>
      <c r="K1231" s="149"/>
      <c r="L1231" s="149"/>
    </row>
    <row r="1232" spans="1:12">
      <c r="A1232" s="144"/>
      <c r="K1232" s="149"/>
      <c r="L1232" s="149"/>
    </row>
    <row r="1233" spans="1:12">
      <c r="A1233" s="144"/>
      <c r="K1233" s="149"/>
      <c r="L1233" s="149"/>
    </row>
    <row r="1234" spans="1:12">
      <c r="A1234" s="144"/>
      <c r="K1234" s="149"/>
      <c r="L1234" s="149"/>
    </row>
    <row r="1235" spans="1:12">
      <c r="A1235" s="144"/>
      <c r="K1235" s="149"/>
      <c r="L1235" s="149"/>
    </row>
    <row r="1236" spans="1:12">
      <c r="A1236" s="144"/>
      <c r="K1236" s="149"/>
      <c r="L1236" s="149"/>
    </row>
    <row r="1237" spans="1:12">
      <c r="A1237" s="144"/>
      <c r="K1237" s="149"/>
      <c r="L1237" s="149"/>
    </row>
    <row r="1238" spans="1:12">
      <c r="A1238" s="144"/>
      <c r="K1238" s="149"/>
      <c r="L1238" s="149"/>
    </row>
    <row r="1239" spans="1:12">
      <c r="A1239" s="144"/>
      <c r="K1239" s="149"/>
      <c r="L1239" s="149"/>
    </row>
    <row r="1240" spans="1:12">
      <c r="A1240" s="144"/>
      <c r="K1240" s="149"/>
      <c r="L1240" s="149"/>
    </row>
    <row r="1241" spans="1:12">
      <c r="A1241" s="144"/>
      <c r="K1241" s="149"/>
      <c r="L1241" s="149"/>
    </row>
    <row r="1242" spans="1:12">
      <c r="A1242" s="144"/>
      <c r="K1242" s="149"/>
      <c r="L1242" s="149"/>
    </row>
    <row r="1243" spans="1:12">
      <c r="A1243" s="144"/>
      <c r="K1243" s="149"/>
      <c r="L1243" s="149"/>
    </row>
    <row r="1244" spans="1:12">
      <c r="A1244" s="144"/>
      <c r="K1244" s="149"/>
      <c r="L1244" s="149"/>
    </row>
    <row r="1245" spans="1:12">
      <c r="A1245" s="144"/>
      <c r="K1245" s="149"/>
      <c r="L1245" s="149"/>
    </row>
    <row r="1246" spans="1:12">
      <c r="A1246" s="144"/>
      <c r="K1246" s="149"/>
      <c r="L1246" s="149"/>
    </row>
    <row r="1247" spans="1:12">
      <c r="A1247" s="144"/>
      <c r="K1247" s="149"/>
      <c r="L1247" s="149"/>
    </row>
    <row r="1248" spans="1:12">
      <c r="A1248" s="144"/>
      <c r="K1248" s="149"/>
      <c r="L1248" s="149"/>
    </row>
    <row r="1249" spans="1:12">
      <c r="A1249" s="144"/>
      <c r="K1249" s="149"/>
      <c r="L1249" s="149"/>
    </row>
    <row r="1250" spans="1:12">
      <c r="A1250" s="144"/>
      <c r="K1250" s="149"/>
      <c r="L1250" s="149"/>
    </row>
    <row r="1251" spans="1:12">
      <c r="A1251" s="144"/>
      <c r="K1251" s="149"/>
      <c r="L1251" s="149"/>
    </row>
    <row r="1252" spans="1:12">
      <c r="A1252" s="144"/>
      <c r="K1252" s="149"/>
      <c r="L1252" s="149"/>
    </row>
    <row r="1253" spans="1:12">
      <c r="A1253" s="144"/>
      <c r="K1253" s="149"/>
      <c r="L1253" s="149"/>
    </row>
    <row r="1254" spans="1:12">
      <c r="A1254" s="144"/>
      <c r="K1254" s="149"/>
      <c r="L1254" s="149"/>
    </row>
    <row r="1255" spans="1:12">
      <c r="A1255" s="144"/>
      <c r="K1255" s="149"/>
      <c r="L1255" s="149"/>
    </row>
    <row r="1256" spans="1:12">
      <c r="A1256" s="144"/>
      <c r="K1256" s="149"/>
      <c r="L1256" s="149"/>
    </row>
    <row r="1257" spans="1:12">
      <c r="A1257" s="144"/>
      <c r="K1257" s="149"/>
      <c r="L1257" s="149"/>
    </row>
    <row r="1258" spans="1:12">
      <c r="A1258" s="144"/>
      <c r="K1258" s="149"/>
      <c r="L1258" s="149"/>
    </row>
    <row r="1259" spans="1:12">
      <c r="A1259" s="144"/>
      <c r="K1259" s="149"/>
      <c r="L1259" s="149"/>
    </row>
    <row r="1260" spans="1:12">
      <c r="A1260" s="144"/>
      <c r="K1260" s="149"/>
      <c r="L1260" s="149"/>
    </row>
    <row r="1261" spans="1:12">
      <c r="A1261" s="144"/>
      <c r="K1261" s="149"/>
      <c r="L1261" s="149"/>
    </row>
    <row r="1262" spans="1:12">
      <c r="A1262" s="144"/>
      <c r="K1262" s="149"/>
      <c r="L1262" s="149"/>
    </row>
    <row r="1263" spans="1:12">
      <c r="A1263" s="144"/>
      <c r="K1263" s="149"/>
      <c r="L1263" s="149"/>
    </row>
    <row r="1264" spans="1:12">
      <c r="A1264" s="144"/>
      <c r="K1264" s="149"/>
      <c r="L1264" s="149"/>
    </row>
    <row r="1265" spans="1:12">
      <c r="A1265" s="144"/>
      <c r="K1265" s="149"/>
      <c r="L1265" s="149"/>
    </row>
    <row r="1266" spans="1:12">
      <c r="A1266" s="144"/>
      <c r="K1266" s="149"/>
      <c r="L1266" s="149"/>
    </row>
    <row r="1267" spans="1:12">
      <c r="A1267" s="144"/>
      <c r="K1267" s="149"/>
      <c r="L1267" s="149"/>
    </row>
    <row r="1268" spans="1:12">
      <c r="A1268" s="144"/>
      <c r="K1268" s="149"/>
      <c r="L1268" s="149"/>
    </row>
    <row r="1269" spans="1:12">
      <c r="A1269" s="144"/>
      <c r="K1269" s="149"/>
      <c r="L1269" s="149"/>
    </row>
    <row r="1270" spans="1:12">
      <c r="A1270" s="144"/>
      <c r="K1270" s="149"/>
      <c r="L1270" s="149"/>
    </row>
    <row r="1271" spans="1:12">
      <c r="A1271" s="144"/>
      <c r="K1271" s="149"/>
      <c r="L1271" s="149"/>
    </row>
    <row r="1272" spans="1:12">
      <c r="A1272" s="144"/>
      <c r="K1272" s="149"/>
      <c r="L1272" s="149"/>
    </row>
    <row r="1273" spans="1:12">
      <c r="A1273" s="144"/>
      <c r="K1273" s="149"/>
      <c r="L1273" s="149"/>
    </row>
    <row r="1274" spans="1:12">
      <c r="A1274" s="144"/>
      <c r="K1274" s="149"/>
      <c r="L1274" s="149"/>
    </row>
    <row r="1275" spans="1:12">
      <c r="A1275" s="144"/>
      <c r="K1275" s="149"/>
      <c r="L1275" s="149"/>
    </row>
    <row r="1276" spans="1:12">
      <c r="A1276" s="144"/>
      <c r="K1276" s="149"/>
      <c r="L1276" s="149"/>
    </row>
    <row r="1277" spans="1:12">
      <c r="A1277" s="144"/>
      <c r="K1277" s="149"/>
      <c r="L1277" s="149"/>
    </row>
    <row r="1278" spans="1:12">
      <c r="A1278" s="144"/>
      <c r="K1278" s="149"/>
      <c r="L1278" s="149"/>
    </row>
    <row r="1279" spans="1:12">
      <c r="A1279" s="144"/>
      <c r="K1279" s="149"/>
      <c r="L1279" s="149"/>
    </row>
    <row r="1280" spans="1:12">
      <c r="A1280" s="144"/>
      <c r="K1280" s="149"/>
      <c r="L1280" s="149"/>
    </row>
    <row r="1281" spans="1:12">
      <c r="A1281" s="144"/>
      <c r="K1281" s="149"/>
      <c r="L1281" s="149"/>
    </row>
    <row r="1282" spans="1:12">
      <c r="A1282" s="144"/>
      <c r="K1282" s="149"/>
      <c r="L1282" s="149"/>
    </row>
    <row r="1283" spans="1:12">
      <c r="A1283" s="144"/>
      <c r="K1283" s="149"/>
      <c r="L1283" s="149"/>
    </row>
    <row r="1284" spans="1:12">
      <c r="A1284" s="144"/>
      <c r="K1284" s="149"/>
      <c r="L1284" s="149"/>
    </row>
    <row r="1285" spans="1:12">
      <c r="A1285" s="144"/>
      <c r="K1285" s="149"/>
      <c r="L1285" s="149"/>
    </row>
    <row r="1286" spans="1:12">
      <c r="A1286" s="144"/>
      <c r="K1286" s="149"/>
      <c r="L1286" s="149"/>
    </row>
    <row r="1287" spans="1:12">
      <c r="A1287" s="144"/>
      <c r="K1287" s="149"/>
      <c r="L1287" s="149"/>
    </row>
    <row r="1288" spans="1:12">
      <c r="A1288" s="144"/>
      <c r="K1288" s="149"/>
      <c r="L1288" s="149"/>
    </row>
    <row r="1289" spans="1:12">
      <c r="A1289" s="144"/>
      <c r="K1289" s="149"/>
      <c r="L1289" s="149"/>
    </row>
    <row r="1290" spans="1:12">
      <c r="A1290" s="144"/>
      <c r="K1290" s="149"/>
      <c r="L1290" s="149"/>
    </row>
    <row r="1291" spans="1:12">
      <c r="A1291" s="144"/>
      <c r="K1291" s="149"/>
      <c r="L1291" s="149"/>
    </row>
    <row r="1292" spans="1:12">
      <c r="A1292" s="144"/>
      <c r="K1292" s="149"/>
      <c r="L1292" s="149"/>
    </row>
    <row r="1293" spans="1:12">
      <c r="A1293" s="144"/>
      <c r="K1293" s="149"/>
      <c r="L1293" s="149"/>
    </row>
    <row r="1294" spans="1:12">
      <c r="A1294" s="144"/>
      <c r="K1294" s="149"/>
      <c r="L1294" s="149"/>
    </row>
    <row r="1295" spans="1:12">
      <c r="A1295" s="144"/>
      <c r="K1295" s="149"/>
      <c r="L1295" s="149"/>
    </row>
    <row r="1296" spans="1:12">
      <c r="A1296" s="144"/>
      <c r="K1296" s="149"/>
      <c r="L1296" s="149"/>
    </row>
    <row r="1297" spans="1:12">
      <c r="A1297" s="144"/>
      <c r="K1297" s="149"/>
      <c r="L1297" s="149"/>
    </row>
    <row r="1298" spans="1:12">
      <c r="A1298" s="144"/>
      <c r="K1298" s="149"/>
      <c r="L1298" s="149"/>
    </row>
    <row r="1299" spans="1:12">
      <c r="A1299" s="144"/>
      <c r="K1299" s="149"/>
      <c r="L1299" s="149"/>
    </row>
    <row r="1300" spans="1:12">
      <c r="A1300" s="144"/>
      <c r="K1300" s="149"/>
      <c r="L1300" s="149"/>
    </row>
    <row r="1301" spans="1:12">
      <c r="A1301" s="144"/>
      <c r="K1301" s="149"/>
      <c r="L1301" s="149"/>
    </row>
    <row r="1302" spans="1:12">
      <c r="A1302" s="144"/>
      <c r="K1302" s="149"/>
      <c r="L1302" s="149"/>
    </row>
    <row r="1303" spans="1:12">
      <c r="A1303" s="144"/>
      <c r="K1303" s="149"/>
      <c r="L1303" s="149"/>
    </row>
    <row r="1304" spans="1:12">
      <c r="A1304" s="144"/>
      <c r="K1304" s="149"/>
      <c r="L1304" s="149"/>
    </row>
    <row r="1305" spans="1:12">
      <c r="A1305" s="144"/>
      <c r="K1305" s="149"/>
      <c r="L1305" s="149"/>
    </row>
    <row r="1306" spans="1:12">
      <c r="A1306" s="144"/>
      <c r="K1306" s="149"/>
      <c r="L1306" s="149"/>
    </row>
    <row r="1307" spans="1:12">
      <c r="A1307" s="144"/>
      <c r="K1307" s="149"/>
      <c r="L1307" s="149"/>
    </row>
    <row r="1308" spans="1:12">
      <c r="A1308" s="144"/>
      <c r="K1308" s="149"/>
      <c r="L1308" s="149"/>
    </row>
    <row r="1309" spans="1:12">
      <c r="A1309" s="144"/>
      <c r="K1309" s="149"/>
      <c r="L1309" s="149"/>
    </row>
    <row r="1310" spans="1:12">
      <c r="A1310" s="144"/>
      <c r="K1310" s="149"/>
      <c r="L1310" s="149"/>
    </row>
    <row r="1311" spans="1:12">
      <c r="A1311" s="144"/>
      <c r="K1311" s="149"/>
      <c r="L1311" s="149"/>
    </row>
    <row r="1312" spans="1:12">
      <c r="A1312" s="144"/>
      <c r="K1312" s="149"/>
      <c r="L1312" s="149"/>
    </row>
    <row r="1313" spans="1:12">
      <c r="A1313" s="144"/>
      <c r="K1313" s="149"/>
      <c r="L1313" s="149"/>
    </row>
    <row r="1314" spans="1:12">
      <c r="A1314" s="144"/>
      <c r="K1314" s="149"/>
      <c r="L1314" s="149"/>
    </row>
    <row r="1315" spans="1:12">
      <c r="A1315" s="144"/>
      <c r="K1315" s="149"/>
      <c r="L1315" s="149"/>
    </row>
    <row r="1316" spans="1:12">
      <c r="A1316" s="144"/>
      <c r="K1316" s="149"/>
      <c r="L1316" s="149"/>
    </row>
    <row r="1317" spans="1:12">
      <c r="A1317" s="144"/>
      <c r="K1317" s="149"/>
      <c r="L1317" s="149"/>
    </row>
    <row r="1318" spans="1:12">
      <c r="A1318" s="144"/>
      <c r="K1318" s="149"/>
      <c r="L1318" s="149"/>
    </row>
    <row r="1319" spans="1:12">
      <c r="A1319" s="144"/>
      <c r="K1319" s="149"/>
      <c r="L1319" s="149"/>
    </row>
    <row r="1320" spans="1:12">
      <c r="A1320" s="144"/>
      <c r="K1320" s="149"/>
      <c r="L1320" s="149"/>
    </row>
    <row r="1321" spans="1:12">
      <c r="A1321" s="144"/>
      <c r="K1321" s="149"/>
      <c r="L1321" s="149"/>
    </row>
    <row r="1322" spans="1:12">
      <c r="A1322" s="144"/>
      <c r="K1322" s="149"/>
      <c r="L1322" s="149"/>
    </row>
    <row r="1323" spans="1:12">
      <c r="A1323" s="144"/>
      <c r="K1323" s="149"/>
      <c r="L1323" s="149"/>
    </row>
    <row r="1324" spans="1:12">
      <c r="A1324" s="144"/>
      <c r="K1324" s="149"/>
      <c r="L1324" s="149"/>
    </row>
    <row r="1325" spans="1:12">
      <c r="A1325" s="144"/>
      <c r="K1325" s="149"/>
      <c r="L1325" s="149"/>
    </row>
    <row r="1326" spans="1:12">
      <c r="A1326" s="144"/>
      <c r="K1326" s="149"/>
      <c r="L1326" s="149"/>
    </row>
    <row r="1327" spans="1:12">
      <c r="A1327" s="144"/>
      <c r="K1327" s="149"/>
      <c r="L1327" s="149"/>
    </row>
    <row r="1328" spans="1:12">
      <c r="A1328" s="144"/>
      <c r="K1328" s="149"/>
      <c r="L1328" s="149"/>
    </row>
    <row r="1329" spans="1:12">
      <c r="A1329" s="144"/>
      <c r="K1329" s="149"/>
      <c r="L1329" s="149"/>
    </row>
    <row r="1330" spans="1:12">
      <c r="A1330" s="144"/>
      <c r="K1330" s="149"/>
      <c r="L1330" s="149"/>
    </row>
    <row r="1331" spans="1:12">
      <c r="A1331" s="144"/>
      <c r="K1331" s="149"/>
      <c r="L1331" s="149"/>
    </row>
    <row r="1332" spans="1:12">
      <c r="A1332" s="144"/>
      <c r="K1332" s="149"/>
      <c r="L1332" s="149"/>
    </row>
    <row r="1333" spans="1:12">
      <c r="A1333" s="144"/>
      <c r="K1333" s="149"/>
      <c r="L1333" s="149"/>
    </row>
    <row r="1334" spans="1:12">
      <c r="A1334" s="144"/>
      <c r="K1334" s="149"/>
      <c r="L1334" s="149"/>
    </row>
    <row r="1335" spans="1:12">
      <c r="A1335" s="144"/>
      <c r="K1335" s="149"/>
      <c r="L1335" s="149"/>
    </row>
    <row r="1336" spans="1:12">
      <c r="A1336" s="144"/>
      <c r="K1336" s="149"/>
      <c r="L1336" s="149"/>
    </row>
    <row r="1337" spans="1:12">
      <c r="A1337" s="144"/>
      <c r="K1337" s="149"/>
      <c r="L1337" s="149"/>
    </row>
    <row r="1338" spans="1:12">
      <c r="A1338" s="144"/>
      <c r="K1338" s="149"/>
      <c r="L1338" s="149"/>
    </row>
    <row r="1339" spans="1:12">
      <c r="A1339" s="144"/>
      <c r="K1339" s="149"/>
      <c r="L1339" s="149"/>
    </row>
    <row r="1340" spans="1:12">
      <c r="A1340" s="144"/>
      <c r="K1340" s="149"/>
      <c r="L1340" s="149"/>
    </row>
    <row r="1341" spans="1:12">
      <c r="A1341" s="144"/>
      <c r="K1341" s="149"/>
      <c r="L1341" s="149"/>
    </row>
    <row r="1342" spans="1:12">
      <c r="A1342" s="144"/>
      <c r="K1342" s="149"/>
      <c r="L1342" s="149"/>
    </row>
    <row r="1343" spans="1:12">
      <c r="A1343" s="144"/>
      <c r="K1343" s="149"/>
      <c r="L1343" s="149"/>
    </row>
    <row r="1344" spans="1:12">
      <c r="A1344" s="144"/>
      <c r="K1344" s="149"/>
      <c r="L1344" s="149"/>
    </row>
    <row r="1345" spans="1:12">
      <c r="A1345" s="144"/>
      <c r="K1345" s="149"/>
      <c r="L1345" s="149"/>
    </row>
    <row r="1346" spans="1:12">
      <c r="A1346" s="144"/>
      <c r="K1346" s="149"/>
      <c r="L1346" s="149"/>
    </row>
    <row r="1347" spans="1:12">
      <c r="A1347" s="144"/>
      <c r="K1347" s="149"/>
      <c r="L1347" s="149"/>
    </row>
    <row r="1348" spans="1:12">
      <c r="A1348" s="144"/>
      <c r="K1348" s="149"/>
      <c r="L1348" s="149"/>
    </row>
    <row r="1349" spans="1:12">
      <c r="A1349" s="144"/>
      <c r="K1349" s="149"/>
      <c r="L1349" s="149"/>
    </row>
    <row r="1350" spans="1:12">
      <c r="A1350" s="144"/>
      <c r="K1350" s="149"/>
      <c r="L1350" s="149"/>
    </row>
    <row r="1351" spans="1:12">
      <c r="A1351" s="144"/>
      <c r="K1351" s="149"/>
      <c r="L1351" s="149"/>
    </row>
    <row r="1352" spans="1:12">
      <c r="A1352" s="144"/>
      <c r="K1352" s="149"/>
      <c r="L1352" s="149"/>
    </row>
    <row r="1353" spans="1:12">
      <c r="A1353" s="144"/>
      <c r="K1353" s="149"/>
      <c r="L1353" s="149"/>
    </row>
    <row r="1354" spans="1:12">
      <c r="A1354" s="144"/>
      <c r="K1354" s="149"/>
      <c r="L1354" s="149"/>
    </row>
    <row r="1355" spans="1:12">
      <c r="A1355" s="144"/>
      <c r="K1355" s="149"/>
      <c r="L1355" s="149"/>
    </row>
    <row r="1356" spans="1:12">
      <c r="A1356" s="144"/>
      <c r="K1356" s="149"/>
      <c r="L1356" s="149"/>
    </row>
    <row r="1357" spans="1:12">
      <c r="A1357" s="144"/>
      <c r="K1357" s="149"/>
      <c r="L1357" s="149"/>
    </row>
    <row r="1358" spans="1:12">
      <c r="A1358" s="144"/>
      <c r="K1358" s="149"/>
      <c r="L1358" s="149"/>
    </row>
    <row r="1359" spans="1:12">
      <c r="A1359" s="144"/>
      <c r="K1359" s="149"/>
      <c r="L1359" s="149"/>
    </row>
    <row r="1360" spans="1:12">
      <c r="A1360" s="144"/>
      <c r="K1360" s="149"/>
      <c r="L1360" s="149"/>
    </row>
    <row r="1361" spans="1:12">
      <c r="A1361" s="144"/>
      <c r="K1361" s="149"/>
      <c r="L1361" s="149"/>
    </row>
    <row r="1362" spans="1:12">
      <c r="A1362" s="144"/>
      <c r="K1362" s="149"/>
      <c r="L1362" s="149"/>
    </row>
    <row r="1363" spans="1:12">
      <c r="A1363" s="144"/>
      <c r="K1363" s="149"/>
      <c r="L1363" s="149"/>
    </row>
    <row r="1364" spans="1:12">
      <c r="A1364" s="144"/>
      <c r="K1364" s="149"/>
      <c r="L1364" s="149"/>
    </row>
    <row r="1365" spans="1:12">
      <c r="A1365" s="144"/>
      <c r="K1365" s="149"/>
      <c r="L1365" s="149"/>
    </row>
    <row r="1366" spans="1:12">
      <c r="A1366" s="144"/>
      <c r="K1366" s="149"/>
      <c r="L1366" s="149"/>
    </row>
    <row r="1367" spans="1:12">
      <c r="A1367" s="144"/>
      <c r="K1367" s="149"/>
      <c r="L1367" s="149"/>
    </row>
    <row r="1368" spans="1:12">
      <c r="A1368" s="144"/>
      <c r="K1368" s="149"/>
      <c r="L1368" s="149"/>
    </row>
    <row r="1369" spans="1:12">
      <c r="A1369" s="144"/>
      <c r="K1369" s="149"/>
      <c r="L1369" s="149"/>
    </row>
    <row r="1370" spans="1:12">
      <c r="A1370" s="144"/>
      <c r="K1370" s="149"/>
      <c r="L1370" s="149"/>
    </row>
    <row r="1371" spans="1:12">
      <c r="A1371" s="144"/>
      <c r="K1371" s="149"/>
      <c r="L1371" s="149"/>
    </row>
    <row r="1372" spans="1:12">
      <c r="A1372" s="144"/>
      <c r="K1372" s="149"/>
      <c r="L1372" s="149"/>
    </row>
    <row r="1373" spans="1:12">
      <c r="A1373" s="144"/>
      <c r="K1373" s="149"/>
      <c r="L1373" s="149"/>
    </row>
    <row r="1374" spans="1:12">
      <c r="A1374" s="144"/>
      <c r="K1374" s="149"/>
      <c r="L1374" s="149"/>
    </row>
    <row r="1375" spans="1:12">
      <c r="A1375" s="144"/>
      <c r="K1375" s="149"/>
      <c r="L1375" s="149"/>
    </row>
    <row r="1376" spans="1:12">
      <c r="A1376" s="144"/>
      <c r="K1376" s="149"/>
      <c r="L1376" s="149"/>
    </row>
    <row r="1377" spans="1:12">
      <c r="A1377" s="144"/>
      <c r="K1377" s="149"/>
      <c r="L1377" s="149"/>
    </row>
    <row r="1378" spans="1:12">
      <c r="A1378" s="144"/>
      <c r="K1378" s="149"/>
      <c r="L1378" s="149"/>
    </row>
    <row r="1379" spans="1:12">
      <c r="A1379" s="144"/>
      <c r="K1379" s="149"/>
      <c r="L1379" s="149"/>
    </row>
    <row r="1380" spans="1:12">
      <c r="A1380" s="144"/>
      <c r="K1380" s="149"/>
      <c r="L1380" s="149"/>
    </row>
    <row r="1381" spans="1:12">
      <c r="A1381" s="144"/>
      <c r="K1381" s="149"/>
      <c r="L1381" s="149"/>
    </row>
    <row r="1382" spans="1:12">
      <c r="A1382" s="144"/>
      <c r="K1382" s="149"/>
      <c r="L1382" s="149"/>
    </row>
    <row r="1383" spans="1:12">
      <c r="A1383" s="144"/>
      <c r="K1383" s="149"/>
      <c r="L1383" s="149"/>
    </row>
    <row r="1384" spans="1:12">
      <c r="A1384" s="144"/>
      <c r="K1384" s="149"/>
      <c r="L1384" s="149"/>
    </row>
    <row r="1385" spans="1:12">
      <c r="A1385" s="144"/>
      <c r="K1385" s="149"/>
      <c r="L1385" s="149"/>
    </row>
    <row r="1386" spans="1:12">
      <c r="A1386" s="144"/>
      <c r="K1386" s="149"/>
      <c r="L1386" s="149"/>
    </row>
    <row r="1387" spans="1:12">
      <c r="A1387" s="144"/>
      <c r="K1387" s="149"/>
      <c r="L1387" s="149"/>
    </row>
    <row r="1388" spans="1:12">
      <c r="A1388" s="144"/>
      <c r="K1388" s="149"/>
      <c r="L1388" s="149"/>
    </row>
    <row r="1389" spans="1:12">
      <c r="A1389" s="144"/>
      <c r="K1389" s="149"/>
      <c r="L1389" s="149"/>
    </row>
    <row r="1390" spans="1:12">
      <c r="A1390" s="144"/>
      <c r="K1390" s="149"/>
      <c r="L1390" s="149"/>
    </row>
    <row r="1391" spans="1:12">
      <c r="A1391" s="144"/>
      <c r="K1391" s="149"/>
      <c r="L1391" s="149"/>
    </row>
    <row r="1392" spans="1:12">
      <c r="A1392" s="144"/>
      <c r="K1392" s="149"/>
      <c r="L1392" s="149"/>
    </row>
    <row r="1393" spans="1:12">
      <c r="A1393" s="144"/>
      <c r="K1393" s="149"/>
      <c r="L1393" s="149"/>
    </row>
    <row r="1394" spans="1:12">
      <c r="A1394" s="144"/>
      <c r="K1394" s="149"/>
      <c r="L1394" s="149"/>
    </row>
    <row r="1395" spans="1:12">
      <c r="A1395" s="144"/>
      <c r="K1395" s="149"/>
      <c r="L1395" s="149"/>
    </row>
    <row r="1396" spans="1:12">
      <c r="A1396" s="144"/>
      <c r="K1396" s="149"/>
      <c r="L1396" s="149"/>
    </row>
    <row r="1397" spans="1:12">
      <c r="A1397" s="144"/>
      <c r="K1397" s="149"/>
      <c r="L1397" s="149"/>
    </row>
    <row r="1398" spans="1:12">
      <c r="A1398" s="144"/>
      <c r="K1398" s="149"/>
      <c r="L1398" s="149"/>
    </row>
    <row r="1399" spans="1:12">
      <c r="A1399" s="144"/>
      <c r="K1399" s="149"/>
      <c r="L1399" s="149"/>
    </row>
    <row r="1400" spans="1:12">
      <c r="A1400" s="144"/>
      <c r="K1400" s="149"/>
      <c r="L1400" s="149"/>
    </row>
    <row r="1401" spans="1:12">
      <c r="A1401" s="144"/>
      <c r="K1401" s="149"/>
      <c r="L1401" s="149"/>
    </row>
    <row r="1402" spans="1:12">
      <c r="A1402" s="144"/>
      <c r="K1402" s="149"/>
      <c r="L1402" s="149"/>
    </row>
    <row r="1403" spans="1:12">
      <c r="A1403" s="144"/>
      <c r="K1403" s="149"/>
      <c r="L1403" s="149"/>
    </row>
    <row r="1404" spans="1:12">
      <c r="A1404" s="144"/>
      <c r="K1404" s="149"/>
      <c r="L1404" s="149"/>
    </row>
    <row r="1405" spans="1:12">
      <c r="A1405" s="144"/>
      <c r="K1405" s="149"/>
      <c r="L1405" s="149"/>
    </row>
    <row r="1406" spans="1:12">
      <c r="A1406" s="144"/>
      <c r="K1406" s="149"/>
      <c r="L1406" s="149"/>
    </row>
    <row r="1407" spans="1:12">
      <c r="A1407" s="144"/>
      <c r="K1407" s="149"/>
      <c r="L1407" s="149"/>
    </row>
    <row r="1408" spans="1:12">
      <c r="A1408" s="144"/>
      <c r="K1408" s="149"/>
      <c r="L1408" s="149"/>
    </row>
    <row r="1409" spans="1:12">
      <c r="A1409" s="144"/>
      <c r="K1409" s="149"/>
      <c r="L1409" s="149"/>
    </row>
    <row r="1410" spans="1:12">
      <c r="A1410" s="144"/>
      <c r="K1410" s="149"/>
      <c r="L1410" s="149"/>
    </row>
    <row r="1411" spans="1:12">
      <c r="A1411" s="144"/>
      <c r="K1411" s="149"/>
      <c r="L1411" s="149"/>
    </row>
    <row r="1412" spans="1:12">
      <c r="A1412" s="144"/>
      <c r="K1412" s="149"/>
      <c r="L1412" s="149"/>
    </row>
    <row r="1413" spans="1:12">
      <c r="A1413" s="144"/>
      <c r="K1413" s="149"/>
      <c r="L1413" s="149"/>
    </row>
    <row r="1414" spans="1:12">
      <c r="A1414" s="144"/>
      <c r="K1414" s="149"/>
      <c r="L1414" s="149"/>
    </row>
    <row r="1415" spans="1:12">
      <c r="A1415" s="144"/>
      <c r="K1415" s="149"/>
      <c r="L1415" s="149"/>
    </row>
    <row r="1416" spans="1:12">
      <c r="A1416" s="144"/>
      <c r="K1416" s="149"/>
      <c r="L1416" s="149"/>
    </row>
    <row r="1417" spans="1:12">
      <c r="A1417" s="144"/>
      <c r="K1417" s="149"/>
      <c r="L1417" s="149"/>
    </row>
    <row r="1418" spans="1:12">
      <c r="A1418" s="144"/>
      <c r="K1418" s="149"/>
      <c r="L1418" s="149"/>
    </row>
    <row r="1419" spans="1:12">
      <c r="A1419" s="144"/>
      <c r="K1419" s="149"/>
      <c r="L1419" s="149"/>
    </row>
    <row r="1420" spans="1:12">
      <c r="A1420" s="144"/>
      <c r="K1420" s="149"/>
      <c r="L1420" s="149"/>
    </row>
    <row r="1421" spans="1:12">
      <c r="A1421" s="144"/>
      <c r="K1421" s="149"/>
      <c r="L1421" s="149"/>
    </row>
    <row r="1422" spans="1:12">
      <c r="A1422" s="144"/>
      <c r="K1422" s="149"/>
      <c r="L1422" s="149"/>
    </row>
    <row r="1423" spans="1:12">
      <c r="A1423" s="144"/>
      <c r="K1423" s="149"/>
      <c r="L1423" s="149"/>
    </row>
    <row r="1424" spans="1:12">
      <c r="A1424" s="144"/>
      <c r="K1424" s="149"/>
      <c r="L1424" s="149"/>
    </row>
    <row r="1425" spans="1:12">
      <c r="A1425" s="144"/>
      <c r="K1425" s="149"/>
      <c r="L1425" s="149"/>
    </row>
    <row r="1426" spans="1:12">
      <c r="A1426" s="144"/>
      <c r="K1426" s="149"/>
      <c r="L1426" s="149"/>
    </row>
    <row r="1427" spans="1:12">
      <c r="A1427" s="144"/>
      <c r="K1427" s="149"/>
      <c r="L1427" s="149"/>
    </row>
    <row r="1428" spans="1:12">
      <c r="A1428" s="144"/>
      <c r="K1428" s="149"/>
      <c r="L1428" s="149"/>
    </row>
    <row r="1429" spans="1:12">
      <c r="A1429" s="144"/>
      <c r="K1429" s="149"/>
      <c r="L1429" s="149"/>
    </row>
    <row r="1430" spans="1:12">
      <c r="A1430" s="144"/>
      <c r="K1430" s="149"/>
      <c r="L1430" s="149"/>
    </row>
    <row r="1431" spans="1:12">
      <c r="A1431" s="144"/>
      <c r="K1431" s="149"/>
      <c r="L1431" s="149"/>
    </row>
    <row r="1432" spans="1:12">
      <c r="A1432" s="144"/>
      <c r="K1432" s="149"/>
      <c r="L1432" s="149"/>
    </row>
    <row r="1433" spans="1:12">
      <c r="A1433" s="144"/>
      <c r="K1433" s="149"/>
      <c r="L1433" s="149"/>
    </row>
    <row r="1434" spans="1:12">
      <c r="A1434" s="144"/>
      <c r="K1434" s="149"/>
      <c r="L1434" s="149"/>
    </row>
    <row r="1435" spans="1:12">
      <c r="A1435" s="144"/>
      <c r="K1435" s="149"/>
      <c r="L1435" s="149"/>
    </row>
    <row r="1436" spans="1:12">
      <c r="A1436" s="144"/>
      <c r="K1436" s="149"/>
      <c r="L1436" s="149"/>
    </row>
    <row r="1437" spans="1:12">
      <c r="A1437" s="144"/>
      <c r="K1437" s="149"/>
      <c r="L1437" s="149"/>
    </row>
    <row r="1438" spans="1:12">
      <c r="A1438" s="144"/>
      <c r="K1438" s="149"/>
      <c r="L1438" s="149"/>
    </row>
    <row r="1439" spans="1:12">
      <c r="A1439" s="144"/>
      <c r="K1439" s="149"/>
      <c r="L1439" s="149"/>
    </row>
    <row r="1440" spans="1:12">
      <c r="A1440" s="144"/>
      <c r="K1440" s="149"/>
      <c r="L1440" s="149"/>
    </row>
    <row r="1441" spans="1:12">
      <c r="A1441" s="144"/>
      <c r="K1441" s="149"/>
      <c r="L1441" s="149"/>
    </row>
    <row r="1442" spans="1:12">
      <c r="A1442" s="144"/>
      <c r="K1442" s="149"/>
      <c r="L1442" s="149"/>
    </row>
    <row r="1443" spans="1:12">
      <c r="A1443" s="144"/>
      <c r="K1443" s="149"/>
      <c r="L1443" s="149"/>
    </row>
    <row r="1444" spans="1:12">
      <c r="A1444" s="144"/>
      <c r="K1444" s="149"/>
      <c r="L1444" s="149"/>
    </row>
    <row r="1445" spans="1:12">
      <c r="A1445" s="144"/>
      <c r="K1445" s="149"/>
      <c r="L1445" s="149"/>
    </row>
    <row r="1446" spans="1:12">
      <c r="A1446" s="144"/>
      <c r="K1446" s="149"/>
      <c r="L1446" s="149"/>
    </row>
    <row r="1447" spans="1:12">
      <c r="A1447" s="144"/>
      <c r="K1447" s="149"/>
      <c r="L1447" s="149"/>
    </row>
    <row r="1448" spans="1:12">
      <c r="A1448" s="144"/>
      <c r="K1448" s="149"/>
      <c r="L1448" s="149"/>
    </row>
    <row r="1449" spans="1:12">
      <c r="A1449" s="144"/>
      <c r="K1449" s="149"/>
      <c r="L1449" s="149"/>
    </row>
    <row r="1450" spans="1:12">
      <c r="A1450" s="144"/>
      <c r="K1450" s="149"/>
      <c r="L1450" s="149"/>
    </row>
    <row r="1451" spans="1:12">
      <c r="A1451" s="144"/>
      <c r="K1451" s="149"/>
      <c r="L1451" s="149"/>
    </row>
    <row r="1452" spans="1:12">
      <c r="A1452" s="144"/>
      <c r="K1452" s="149"/>
      <c r="L1452" s="149"/>
    </row>
    <row r="1453" spans="1:12">
      <c r="A1453" s="144"/>
      <c r="K1453" s="149"/>
      <c r="L1453" s="149"/>
    </row>
    <row r="1454" spans="1:12">
      <c r="A1454" s="144"/>
      <c r="K1454" s="149"/>
      <c r="L1454" s="149"/>
    </row>
    <row r="1455" spans="1:12">
      <c r="A1455" s="144"/>
      <c r="K1455" s="149"/>
      <c r="L1455" s="149"/>
    </row>
    <row r="1456" spans="1:12">
      <c r="A1456" s="144"/>
      <c r="K1456" s="149"/>
      <c r="L1456" s="149"/>
    </row>
    <row r="1457" spans="1:12">
      <c r="A1457" s="144"/>
      <c r="K1457" s="149"/>
      <c r="L1457" s="149"/>
    </row>
    <row r="1458" spans="1:12">
      <c r="A1458" s="144"/>
      <c r="K1458" s="149"/>
      <c r="L1458" s="149"/>
    </row>
    <row r="1459" spans="1:12">
      <c r="A1459" s="144"/>
      <c r="K1459" s="149"/>
      <c r="L1459" s="149"/>
    </row>
    <row r="1460" spans="1:12">
      <c r="A1460" s="144"/>
      <c r="K1460" s="149"/>
      <c r="L1460" s="149"/>
    </row>
    <row r="1461" spans="1:12">
      <c r="A1461" s="144"/>
      <c r="K1461" s="149"/>
      <c r="L1461" s="149"/>
    </row>
    <row r="1462" spans="1:12">
      <c r="A1462" s="144"/>
      <c r="K1462" s="149"/>
      <c r="L1462" s="149"/>
    </row>
    <row r="1463" spans="1:12">
      <c r="A1463" s="144"/>
      <c r="K1463" s="149"/>
      <c r="L1463" s="149"/>
    </row>
    <row r="1464" spans="1:12">
      <c r="A1464" s="144"/>
      <c r="K1464" s="149"/>
      <c r="L1464" s="149"/>
    </row>
    <row r="1465" spans="1:12">
      <c r="A1465" s="144"/>
      <c r="K1465" s="149"/>
      <c r="L1465" s="149"/>
    </row>
    <row r="1466" spans="1:12">
      <c r="A1466" s="144"/>
      <c r="K1466" s="149"/>
      <c r="L1466" s="149"/>
    </row>
    <row r="1467" spans="1:12">
      <c r="A1467" s="144"/>
      <c r="K1467" s="149"/>
      <c r="L1467" s="149"/>
    </row>
    <row r="1468" spans="1:12">
      <c r="A1468" s="144"/>
      <c r="K1468" s="149"/>
      <c r="L1468" s="149"/>
    </row>
    <row r="1469" spans="1:12">
      <c r="A1469" s="144"/>
      <c r="K1469" s="149"/>
      <c r="L1469" s="149"/>
    </row>
    <row r="1470" spans="1:12">
      <c r="A1470" s="144"/>
      <c r="K1470" s="149"/>
      <c r="L1470" s="149"/>
    </row>
    <row r="1471" spans="1:12">
      <c r="A1471" s="144"/>
      <c r="K1471" s="149"/>
      <c r="L1471" s="149"/>
    </row>
    <row r="1472" spans="1:12">
      <c r="A1472" s="144"/>
      <c r="K1472" s="149"/>
      <c r="L1472" s="149"/>
    </row>
    <row r="1473" spans="1:12">
      <c r="A1473" s="144"/>
      <c r="K1473" s="149"/>
      <c r="L1473" s="149"/>
    </row>
    <row r="1474" spans="1:12">
      <c r="A1474" s="144"/>
      <c r="K1474" s="149"/>
      <c r="L1474" s="149"/>
    </row>
    <row r="1475" spans="1:12">
      <c r="A1475" s="144"/>
      <c r="K1475" s="149"/>
      <c r="L1475" s="149"/>
    </row>
    <row r="1476" spans="1:12">
      <c r="A1476" s="144"/>
      <c r="K1476" s="149"/>
      <c r="L1476" s="149"/>
    </row>
    <row r="1477" spans="1:12">
      <c r="A1477" s="144"/>
      <c r="K1477" s="149"/>
      <c r="L1477" s="149"/>
    </row>
    <row r="1478" spans="1:12">
      <c r="A1478" s="144"/>
      <c r="K1478" s="149"/>
      <c r="L1478" s="149"/>
    </row>
    <row r="1479" spans="1:12">
      <c r="A1479" s="144"/>
      <c r="K1479" s="149"/>
      <c r="L1479" s="149"/>
    </row>
    <row r="1480" spans="1:12">
      <c r="A1480" s="144"/>
      <c r="K1480" s="149"/>
      <c r="L1480" s="149"/>
    </row>
    <row r="1481" spans="1:12">
      <c r="A1481" s="144"/>
      <c r="K1481" s="149"/>
      <c r="L1481" s="149"/>
    </row>
    <row r="1482" spans="1:12">
      <c r="A1482" s="144"/>
      <c r="K1482" s="149"/>
      <c r="L1482" s="149"/>
    </row>
    <row r="1483" spans="1:12">
      <c r="A1483" s="144"/>
      <c r="K1483" s="149"/>
      <c r="L1483" s="149"/>
    </row>
    <row r="1484" spans="1:12">
      <c r="A1484" s="144"/>
      <c r="K1484" s="149"/>
      <c r="L1484" s="149"/>
    </row>
    <row r="1485" spans="1:12">
      <c r="A1485" s="144"/>
      <c r="K1485" s="149"/>
      <c r="L1485" s="149"/>
    </row>
    <row r="1486" spans="1:12">
      <c r="A1486" s="144"/>
      <c r="K1486" s="149"/>
      <c r="L1486" s="149"/>
    </row>
    <row r="1487" spans="1:12">
      <c r="A1487" s="144"/>
      <c r="K1487" s="149"/>
      <c r="L1487" s="149"/>
    </row>
    <row r="1488" spans="1:12">
      <c r="A1488" s="144"/>
      <c r="K1488" s="149"/>
      <c r="L1488" s="149"/>
    </row>
    <row r="1489" spans="1:12">
      <c r="A1489" s="144"/>
      <c r="K1489" s="149"/>
      <c r="L1489" s="149"/>
    </row>
    <row r="1490" spans="1:12">
      <c r="A1490" s="144"/>
      <c r="K1490" s="149"/>
      <c r="L1490" s="149"/>
    </row>
    <row r="1491" spans="1:12">
      <c r="A1491" s="144"/>
      <c r="K1491" s="149"/>
      <c r="L1491" s="149"/>
    </row>
    <row r="1492" spans="1:12">
      <c r="A1492" s="144"/>
      <c r="K1492" s="149"/>
      <c r="L1492" s="149"/>
    </row>
    <row r="1493" spans="1:12">
      <c r="A1493" s="144"/>
      <c r="K1493" s="149"/>
      <c r="L1493" s="149"/>
    </row>
    <row r="1494" spans="1:12">
      <c r="A1494" s="144"/>
      <c r="K1494" s="149"/>
      <c r="L1494" s="149"/>
    </row>
    <row r="1495" spans="1:12">
      <c r="A1495" s="144"/>
      <c r="K1495" s="149"/>
      <c r="L1495" s="149"/>
    </row>
    <row r="1496" spans="1:12">
      <c r="A1496" s="144"/>
      <c r="K1496" s="149"/>
      <c r="L1496" s="149"/>
    </row>
    <row r="1497" spans="1:12">
      <c r="A1497" s="144"/>
      <c r="K1497" s="149"/>
      <c r="L1497" s="149"/>
    </row>
    <row r="1498" spans="1:12">
      <c r="A1498" s="144"/>
      <c r="K1498" s="149"/>
      <c r="L1498" s="149"/>
    </row>
    <row r="1499" spans="1:12">
      <c r="A1499" s="144"/>
      <c r="K1499" s="149"/>
      <c r="L1499" s="149"/>
    </row>
    <row r="1500" spans="1:12">
      <c r="A1500" s="144"/>
      <c r="K1500" s="149"/>
      <c r="L1500" s="149"/>
    </row>
    <row r="1501" spans="1:12">
      <c r="A1501" s="144"/>
      <c r="K1501" s="149"/>
      <c r="L1501" s="149"/>
    </row>
    <row r="1502" spans="1:12">
      <c r="A1502" s="144"/>
      <c r="K1502" s="149"/>
      <c r="L1502" s="149"/>
    </row>
    <row r="1503" spans="1:12">
      <c r="A1503" s="144"/>
      <c r="K1503" s="149"/>
      <c r="L1503" s="149"/>
    </row>
    <row r="1504" spans="1:12">
      <c r="A1504" s="144"/>
      <c r="K1504" s="149"/>
      <c r="L1504" s="149"/>
    </row>
    <row r="1505" spans="1:12">
      <c r="A1505" s="144"/>
      <c r="K1505" s="149"/>
      <c r="L1505" s="149"/>
    </row>
    <row r="1506" spans="1:12">
      <c r="A1506" s="144"/>
      <c r="K1506" s="149"/>
      <c r="L1506" s="149"/>
    </row>
    <row r="1507" spans="1:12">
      <c r="A1507" s="144"/>
      <c r="K1507" s="149"/>
      <c r="L1507" s="149"/>
    </row>
    <row r="1508" spans="1:12">
      <c r="A1508" s="144"/>
      <c r="K1508" s="149"/>
      <c r="L1508" s="149"/>
    </row>
    <row r="1509" spans="1:12">
      <c r="A1509" s="144"/>
      <c r="K1509" s="149"/>
      <c r="L1509" s="149"/>
    </row>
    <row r="1510" spans="1:12">
      <c r="A1510" s="144"/>
      <c r="K1510" s="149"/>
      <c r="L1510" s="149"/>
    </row>
    <row r="1511" spans="1:12">
      <c r="A1511" s="144"/>
      <c r="K1511" s="149"/>
      <c r="L1511" s="149"/>
    </row>
    <row r="1512" spans="1:12">
      <c r="A1512" s="144"/>
      <c r="K1512" s="149"/>
      <c r="L1512" s="149"/>
    </row>
    <row r="1513" spans="1:12">
      <c r="A1513" s="144"/>
      <c r="K1513" s="149"/>
      <c r="L1513" s="149"/>
    </row>
    <row r="1514" spans="1:12">
      <c r="A1514" s="144"/>
      <c r="K1514" s="149"/>
      <c r="L1514" s="149"/>
    </row>
    <row r="1515" spans="1:12">
      <c r="A1515" s="144"/>
      <c r="K1515" s="149"/>
      <c r="L1515" s="149"/>
    </row>
    <row r="1516" spans="1:12">
      <c r="A1516" s="144"/>
      <c r="K1516" s="149"/>
      <c r="L1516" s="149"/>
    </row>
    <row r="1517" spans="1:12">
      <c r="A1517" s="144"/>
      <c r="K1517" s="149"/>
      <c r="L1517" s="149"/>
    </row>
    <row r="1518" spans="1:12">
      <c r="A1518" s="144"/>
      <c r="K1518" s="149"/>
      <c r="L1518" s="149"/>
    </row>
    <row r="1519" spans="1:12">
      <c r="A1519" s="144"/>
      <c r="K1519" s="149"/>
      <c r="L1519" s="149"/>
    </row>
    <row r="1520" spans="1:12">
      <c r="A1520" s="144"/>
      <c r="K1520" s="149"/>
      <c r="L1520" s="149"/>
    </row>
    <row r="1521" spans="1:12">
      <c r="A1521" s="144"/>
      <c r="K1521" s="149"/>
      <c r="L1521" s="149"/>
    </row>
    <row r="1522" spans="1:12">
      <c r="A1522" s="144"/>
      <c r="K1522" s="149"/>
      <c r="L1522" s="149"/>
    </row>
    <row r="1523" spans="1:12">
      <c r="A1523" s="144"/>
      <c r="K1523" s="149"/>
      <c r="L1523" s="149"/>
    </row>
    <row r="1524" spans="1:12">
      <c r="A1524" s="144"/>
      <c r="K1524" s="149"/>
      <c r="L1524" s="149"/>
    </row>
    <row r="1525" spans="1:12">
      <c r="A1525" s="144"/>
      <c r="K1525" s="149"/>
      <c r="L1525" s="149"/>
    </row>
    <row r="1526" spans="1:12">
      <c r="A1526" s="144"/>
      <c r="K1526" s="149"/>
      <c r="L1526" s="149"/>
    </row>
    <row r="1527" spans="1:12">
      <c r="A1527" s="144"/>
      <c r="K1527" s="149"/>
      <c r="L1527" s="149"/>
    </row>
    <row r="1528" spans="1:12">
      <c r="A1528" s="144"/>
      <c r="K1528" s="149"/>
      <c r="L1528" s="149"/>
    </row>
    <row r="1529" spans="1:12">
      <c r="A1529" s="144"/>
      <c r="K1529" s="149"/>
      <c r="L1529" s="149"/>
    </row>
    <row r="1530" spans="1:12">
      <c r="A1530" s="144"/>
      <c r="K1530" s="149"/>
      <c r="L1530" s="149"/>
    </row>
    <row r="1531" spans="1:12">
      <c r="A1531" s="144"/>
      <c r="K1531" s="149"/>
      <c r="L1531" s="149"/>
    </row>
    <row r="1532" spans="1:12">
      <c r="A1532" s="144"/>
      <c r="K1532" s="149"/>
      <c r="L1532" s="149"/>
    </row>
    <row r="1533" spans="1:12">
      <c r="A1533" s="144"/>
      <c r="K1533" s="149"/>
      <c r="L1533" s="149"/>
    </row>
    <row r="1534" spans="1:12">
      <c r="A1534" s="144"/>
      <c r="K1534" s="149"/>
      <c r="L1534" s="149"/>
    </row>
    <row r="1535" spans="1:12">
      <c r="A1535" s="144"/>
      <c r="K1535" s="149"/>
      <c r="L1535" s="149"/>
    </row>
    <row r="1536" spans="1:12">
      <c r="A1536" s="144"/>
      <c r="K1536" s="149"/>
      <c r="L1536" s="149"/>
    </row>
    <row r="1537" spans="1:12">
      <c r="A1537" s="144"/>
      <c r="K1537" s="149"/>
      <c r="L1537" s="149"/>
    </row>
    <row r="1538" spans="1:12">
      <c r="A1538" s="144"/>
      <c r="K1538" s="149"/>
      <c r="L1538" s="149"/>
    </row>
    <row r="1539" spans="1:12">
      <c r="A1539" s="144"/>
      <c r="K1539" s="149"/>
      <c r="L1539" s="149"/>
    </row>
    <row r="1540" spans="1:12">
      <c r="A1540" s="144"/>
      <c r="K1540" s="149"/>
      <c r="L1540" s="149"/>
    </row>
    <row r="1541" spans="1:12">
      <c r="A1541" s="144"/>
      <c r="K1541" s="149"/>
      <c r="L1541" s="149"/>
    </row>
    <row r="1542" spans="1:12">
      <c r="A1542" s="144"/>
      <c r="K1542" s="149"/>
      <c r="L1542" s="149"/>
    </row>
    <row r="1543" spans="1:12">
      <c r="A1543" s="144"/>
      <c r="K1543" s="149"/>
      <c r="L1543" s="149"/>
    </row>
    <row r="1544" spans="1:12">
      <c r="A1544" s="144"/>
      <c r="K1544" s="149"/>
      <c r="L1544" s="149"/>
    </row>
    <row r="1545" spans="1:12">
      <c r="A1545" s="144"/>
      <c r="K1545" s="149"/>
      <c r="L1545" s="149"/>
    </row>
    <row r="1546" spans="1:12">
      <c r="A1546" s="144"/>
      <c r="K1546" s="149"/>
      <c r="L1546" s="149"/>
    </row>
    <row r="1547" spans="1:12">
      <c r="A1547" s="144"/>
      <c r="K1547" s="149"/>
      <c r="L1547" s="149"/>
    </row>
    <row r="1548" spans="1:12">
      <c r="A1548" s="144"/>
      <c r="K1548" s="149"/>
      <c r="L1548" s="149"/>
    </row>
    <row r="1549" spans="1:12">
      <c r="A1549" s="144"/>
      <c r="K1549" s="149"/>
      <c r="L1549" s="149"/>
    </row>
    <row r="1550" spans="1:12">
      <c r="A1550" s="144"/>
      <c r="K1550" s="149"/>
      <c r="L1550" s="149"/>
    </row>
    <row r="1551" spans="1:12">
      <c r="A1551" s="144"/>
      <c r="K1551" s="149"/>
      <c r="L1551" s="149"/>
    </row>
    <row r="1552" spans="1:12">
      <c r="A1552" s="144"/>
      <c r="K1552" s="149"/>
      <c r="L1552" s="149"/>
    </row>
    <row r="1553" spans="1:12">
      <c r="A1553" s="144"/>
      <c r="K1553" s="149"/>
      <c r="L1553" s="149"/>
    </row>
    <row r="1554" spans="1:12">
      <c r="A1554" s="144"/>
      <c r="K1554" s="149"/>
      <c r="L1554" s="149"/>
    </row>
    <row r="1555" spans="1:12">
      <c r="A1555" s="144"/>
      <c r="K1555" s="149"/>
      <c r="L1555" s="149"/>
    </row>
    <row r="1556" spans="1:12">
      <c r="A1556" s="144"/>
      <c r="K1556" s="149"/>
      <c r="L1556" s="149"/>
    </row>
    <row r="1557" spans="1:12">
      <c r="A1557" s="144"/>
      <c r="K1557" s="149"/>
      <c r="L1557" s="149"/>
    </row>
    <row r="1558" spans="1:12">
      <c r="A1558" s="144"/>
      <c r="K1558" s="149"/>
      <c r="L1558" s="149"/>
    </row>
    <row r="1559" spans="1:12">
      <c r="A1559" s="144"/>
      <c r="K1559" s="149"/>
      <c r="L1559" s="149"/>
    </row>
    <row r="1560" spans="1:12">
      <c r="A1560" s="144"/>
      <c r="K1560" s="149"/>
      <c r="L1560" s="149"/>
    </row>
    <row r="1561" spans="1:12">
      <c r="A1561" s="144"/>
      <c r="K1561" s="149"/>
      <c r="L1561" s="149"/>
    </row>
    <row r="1562" spans="1:12">
      <c r="A1562" s="144"/>
      <c r="K1562" s="149"/>
      <c r="L1562" s="149"/>
    </row>
    <row r="1563" spans="1:12">
      <c r="A1563" s="144"/>
      <c r="K1563" s="149"/>
      <c r="L1563" s="149"/>
    </row>
    <row r="1564" spans="1:12">
      <c r="A1564" s="144"/>
      <c r="K1564" s="149"/>
      <c r="L1564" s="149"/>
    </row>
    <row r="1565" spans="1:12">
      <c r="A1565" s="144"/>
      <c r="K1565" s="149"/>
      <c r="L1565" s="149"/>
    </row>
    <row r="1566" spans="1:12">
      <c r="A1566" s="144"/>
      <c r="K1566" s="149"/>
      <c r="L1566" s="149"/>
    </row>
    <row r="1567" spans="1:12">
      <c r="A1567" s="144"/>
      <c r="K1567" s="149"/>
      <c r="L1567" s="149"/>
    </row>
    <row r="1568" spans="1:12">
      <c r="A1568" s="144"/>
      <c r="K1568" s="149"/>
      <c r="L1568" s="149"/>
    </row>
    <row r="1569" spans="1:12">
      <c r="A1569" s="144"/>
      <c r="K1569" s="149"/>
      <c r="L1569" s="149"/>
    </row>
    <row r="1570" spans="1:12">
      <c r="A1570" s="144"/>
      <c r="K1570" s="149"/>
      <c r="L1570" s="149"/>
    </row>
    <row r="1571" spans="1:12">
      <c r="A1571" s="144"/>
      <c r="K1571" s="149"/>
      <c r="L1571" s="149"/>
    </row>
    <row r="1572" spans="1:12">
      <c r="A1572" s="144"/>
      <c r="K1572" s="149"/>
      <c r="L1572" s="149"/>
    </row>
    <row r="1573" spans="1:12">
      <c r="A1573" s="144"/>
      <c r="K1573" s="149"/>
      <c r="L1573" s="149"/>
    </row>
    <row r="1574" spans="1:12">
      <c r="A1574" s="144"/>
      <c r="K1574" s="149"/>
      <c r="L1574" s="149"/>
    </row>
    <row r="1575" spans="1:12">
      <c r="A1575" s="144"/>
      <c r="K1575" s="149"/>
      <c r="L1575" s="149"/>
    </row>
    <row r="1576" spans="1:12">
      <c r="A1576" s="144"/>
      <c r="K1576" s="149"/>
      <c r="L1576" s="149"/>
    </row>
    <row r="1577" spans="1:12">
      <c r="A1577" s="144"/>
      <c r="K1577" s="149"/>
      <c r="L1577" s="149"/>
    </row>
    <row r="1578" spans="1:12">
      <c r="A1578" s="144"/>
      <c r="K1578" s="149"/>
      <c r="L1578" s="149"/>
    </row>
    <row r="1579" spans="1:12">
      <c r="A1579" s="144"/>
      <c r="K1579" s="149"/>
      <c r="L1579" s="149"/>
    </row>
    <row r="1580" spans="1:12">
      <c r="A1580" s="144"/>
      <c r="K1580" s="149"/>
      <c r="L1580" s="149"/>
    </row>
    <row r="1581" spans="1:12">
      <c r="A1581" s="144"/>
      <c r="K1581" s="149"/>
      <c r="L1581" s="149"/>
    </row>
    <row r="1582" spans="1:12">
      <c r="A1582" s="144"/>
      <c r="K1582" s="149"/>
      <c r="L1582" s="149"/>
    </row>
    <row r="1583" spans="1:12">
      <c r="A1583" s="144"/>
      <c r="K1583" s="149"/>
      <c r="L1583" s="149"/>
    </row>
    <row r="1584" spans="1:12">
      <c r="A1584" s="144"/>
      <c r="K1584" s="149"/>
      <c r="L1584" s="149"/>
    </row>
    <row r="1585" spans="1:12">
      <c r="A1585" s="144"/>
      <c r="K1585" s="149"/>
      <c r="L1585" s="149"/>
    </row>
    <row r="1586" spans="1:12">
      <c r="A1586" s="144"/>
      <c r="K1586" s="149"/>
      <c r="L1586" s="149"/>
    </row>
    <row r="1587" spans="1:12">
      <c r="A1587" s="144"/>
      <c r="K1587" s="149"/>
      <c r="L1587" s="149"/>
    </row>
    <row r="1588" spans="1:12">
      <c r="A1588" s="144"/>
      <c r="K1588" s="149"/>
      <c r="L1588" s="149"/>
    </row>
    <row r="1589" spans="1:12">
      <c r="A1589" s="144"/>
      <c r="K1589" s="149"/>
      <c r="L1589" s="149"/>
    </row>
    <row r="1590" spans="1:12">
      <c r="A1590" s="144"/>
      <c r="K1590" s="149"/>
      <c r="L1590" s="149"/>
    </row>
    <row r="1591" spans="1:12">
      <c r="A1591" s="144"/>
      <c r="K1591" s="149"/>
      <c r="L1591" s="149"/>
    </row>
    <row r="1592" spans="1:12">
      <c r="A1592" s="144"/>
      <c r="K1592" s="149"/>
      <c r="L1592" s="149"/>
    </row>
    <row r="1593" spans="1:12">
      <c r="A1593" s="144"/>
      <c r="K1593" s="149"/>
      <c r="L1593" s="149"/>
    </row>
    <row r="1594" spans="1:12">
      <c r="A1594" s="144"/>
      <c r="K1594" s="149"/>
      <c r="L1594" s="149"/>
    </row>
    <row r="1595" spans="1:12">
      <c r="A1595" s="144"/>
      <c r="K1595" s="149"/>
      <c r="L1595" s="149"/>
    </row>
    <row r="1596" spans="1:12">
      <c r="A1596" s="144"/>
      <c r="K1596" s="149"/>
      <c r="L1596" s="149"/>
    </row>
    <row r="1597" spans="1:12">
      <c r="A1597" s="144"/>
      <c r="K1597" s="149"/>
      <c r="L1597" s="149"/>
    </row>
    <row r="1598" spans="1:12">
      <c r="A1598" s="144"/>
      <c r="K1598" s="149"/>
      <c r="L1598" s="149"/>
    </row>
    <row r="1599" spans="1:12">
      <c r="A1599" s="144"/>
      <c r="K1599" s="149"/>
      <c r="L1599" s="149"/>
    </row>
    <row r="1600" spans="1:12">
      <c r="A1600" s="144"/>
      <c r="K1600" s="149"/>
      <c r="L1600" s="149"/>
    </row>
    <row r="1601" spans="1:12">
      <c r="A1601" s="144"/>
      <c r="K1601" s="149"/>
      <c r="L1601" s="149"/>
    </row>
    <row r="1602" spans="1:12">
      <c r="A1602" s="144"/>
      <c r="K1602" s="149"/>
      <c r="L1602" s="149"/>
    </row>
    <row r="1603" spans="1:12">
      <c r="A1603" s="144"/>
      <c r="K1603" s="149"/>
      <c r="L1603" s="149"/>
    </row>
    <row r="1604" spans="1:12">
      <c r="A1604" s="144"/>
      <c r="K1604" s="149"/>
      <c r="L1604" s="149"/>
    </row>
    <row r="1605" spans="1:12">
      <c r="A1605" s="144"/>
      <c r="K1605" s="149"/>
      <c r="L1605" s="149"/>
    </row>
    <row r="1606" spans="1:12">
      <c r="A1606" s="144"/>
      <c r="K1606" s="149"/>
      <c r="L1606" s="149"/>
    </row>
    <row r="1607" spans="1:12">
      <c r="A1607" s="144"/>
      <c r="K1607" s="149"/>
      <c r="L1607" s="149"/>
    </row>
    <row r="1608" spans="1:12">
      <c r="A1608" s="144"/>
      <c r="K1608" s="149"/>
      <c r="L1608" s="149"/>
    </row>
    <row r="1609" spans="1:12">
      <c r="A1609" s="144"/>
      <c r="K1609" s="149"/>
      <c r="L1609" s="149"/>
    </row>
    <row r="1610" spans="1:12">
      <c r="A1610" s="144"/>
      <c r="K1610" s="149"/>
      <c r="L1610" s="149"/>
    </row>
    <row r="1611" spans="1:12">
      <c r="A1611" s="144"/>
      <c r="K1611" s="149"/>
      <c r="L1611" s="149"/>
    </row>
    <row r="1612" spans="1:12">
      <c r="A1612" s="144"/>
      <c r="K1612" s="149"/>
      <c r="L1612" s="149"/>
    </row>
    <row r="1613" spans="1:12">
      <c r="A1613" s="144"/>
      <c r="K1613" s="149"/>
      <c r="L1613" s="149"/>
    </row>
    <row r="1614" spans="1:12">
      <c r="A1614" s="144"/>
      <c r="K1614" s="149"/>
      <c r="L1614" s="149"/>
    </row>
    <row r="1615" spans="1:12">
      <c r="A1615" s="144"/>
      <c r="K1615" s="149"/>
      <c r="L1615" s="149"/>
    </row>
    <row r="1616" spans="1:12">
      <c r="A1616" s="144"/>
      <c r="K1616" s="149"/>
      <c r="L1616" s="149"/>
    </row>
    <row r="1617" spans="1:12">
      <c r="A1617" s="144"/>
      <c r="K1617" s="149"/>
      <c r="L1617" s="149"/>
    </row>
    <row r="1618" spans="1:12">
      <c r="A1618" s="144"/>
      <c r="K1618" s="149"/>
      <c r="L1618" s="149"/>
    </row>
    <row r="1619" spans="1:12">
      <c r="A1619" s="144"/>
      <c r="K1619" s="149"/>
      <c r="L1619" s="149"/>
    </row>
    <row r="1620" spans="1:12">
      <c r="A1620" s="144"/>
      <c r="K1620" s="149"/>
      <c r="L1620" s="149"/>
    </row>
    <row r="1621" spans="1:12">
      <c r="A1621" s="144"/>
      <c r="K1621" s="149"/>
      <c r="L1621" s="149"/>
    </row>
    <row r="1622" spans="1:12">
      <c r="A1622" s="144"/>
      <c r="K1622" s="149"/>
      <c r="L1622" s="149"/>
    </row>
    <row r="1623" spans="1:12">
      <c r="A1623" s="144"/>
      <c r="K1623" s="149"/>
      <c r="L1623" s="149"/>
    </row>
    <row r="1624" spans="1:12">
      <c r="A1624" s="144"/>
      <c r="K1624" s="149"/>
      <c r="L1624" s="149"/>
    </row>
    <row r="1625" spans="1:12">
      <c r="A1625" s="144"/>
      <c r="K1625" s="149"/>
      <c r="L1625" s="149"/>
    </row>
    <row r="1626" spans="1:12">
      <c r="A1626" s="144"/>
      <c r="K1626" s="149"/>
      <c r="L1626" s="149"/>
    </row>
    <row r="1627" spans="1:12">
      <c r="A1627" s="144"/>
      <c r="K1627" s="149"/>
      <c r="L1627" s="149"/>
    </row>
    <row r="1628" spans="1:12">
      <c r="A1628" s="144"/>
      <c r="K1628" s="149"/>
      <c r="L1628" s="149"/>
    </row>
    <row r="1629" spans="1:12">
      <c r="A1629" s="144"/>
      <c r="K1629" s="149"/>
      <c r="L1629" s="149"/>
    </row>
    <row r="1630" spans="1:12">
      <c r="A1630" s="144"/>
      <c r="K1630" s="149"/>
      <c r="L1630" s="149"/>
    </row>
    <row r="1631" spans="1:12">
      <c r="A1631" s="144"/>
      <c r="K1631" s="149"/>
      <c r="L1631" s="149"/>
    </row>
    <row r="1632" spans="1:12">
      <c r="A1632" s="144"/>
      <c r="K1632" s="149"/>
      <c r="L1632" s="149"/>
    </row>
    <row r="1633" spans="1:12">
      <c r="A1633" s="144"/>
      <c r="K1633" s="149"/>
      <c r="L1633" s="149"/>
    </row>
    <row r="1634" spans="1:12">
      <c r="A1634" s="144"/>
      <c r="K1634" s="149"/>
      <c r="L1634" s="149"/>
    </row>
    <row r="1635" spans="1:12">
      <c r="A1635" s="144"/>
      <c r="K1635" s="149"/>
      <c r="L1635" s="149"/>
    </row>
    <row r="1636" spans="1:12">
      <c r="A1636" s="144"/>
      <c r="K1636" s="149"/>
      <c r="L1636" s="149"/>
    </row>
    <row r="1637" spans="1:12">
      <c r="A1637" s="144"/>
      <c r="K1637" s="149"/>
      <c r="L1637" s="149"/>
    </row>
    <row r="1638" spans="1:12">
      <c r="A1638" s="144"/>
      <c r="K1638" s="149"/>
      <c r="L1638" s="149"/>
    </row>
    <row r="1639" spans="1:12">
      <c r="A1639" s="144"/>
      <c r="K1639" s="149"/>
      <c r="L1639" s="149"/>
    </row>
    <row r="1640" spans="1:12">
      <c r="A1640" s="144"/>
      <c r="K1640" s="149"/>
      <c r="L1640" s="149"/>
    </row>
    <row r="1641" spans="1:12">
      <c r="A1641" s="144"/>
      <c r="K1641" s="149"/>
      <c r="L1641" s="149"/>
    </row>
    <row r="1642" spans="1:12">
      <c r="A1642" s="144"/>
      <c r="K1642" s="149"/>
      <c r="L1642" s="149"/>
    </row>
    <row r="1643" spans="1:12">
      <c r="A1643" s="144"/>
      <c r="K1643" s="149"/>
      <c r="L1643" s="149"/>
    </row>
    <row r="1644" spans="1:12">
      <c r="A1644" s="144"/>
      <c r="K1644" s="149"/>
      <c r="L1644" s="149"/>
    </row>
    <row r="1645" spans="1:12">
      <c r="A1645" s="144"/>
      <c r="K1645" s="149"/>
      <c r="L1645" s="149"/>
    </row>
    <row r="1646" spans="1:12">
      <c r="A1646" s="144"/>
      <c r="K1646" s="149"/>
      <c r="L1646" s="149"/>
    </row>
    <row r="1647" spans="1:12">
      <c r="A1647" s="144"/>
      <c r="K1647" s="149"/>
      <c r="L1647" s="149"/>
    </row>
    <row r="1648" spans="1:12">
      <c r="A1648" s="144"/>
      <c r="K1648" s="149"/>
      <c r="L1648" s="149"/>
    </row>
    <row r="1649" spans="1:12">
      <c r="A1649" s="144"/>
      <c r="K1649" s="149"/>
      <c r="L1649" s="149"/>
    </row>
    <row r="1650" spans="1:12">
      <c r="A1650" s="144"/>
      <c r="K1650" s="149"/>
      <c r="L1650" s="149"/>
    </row>
    <row r="1651" spans="1:12">
      <c r="A1651" s="144"/>
      <c r="K1651" s="149"/>
      <c r="L1651" s="149"/>
    </row>
    <row r="1652" spans="1:12">
      <c r="A1652" s="144"/>
      <c r="K1652" s="149"/>
      <c r="L1652" s="149"/>
    </row>
    <row r="1653" spans="1:12">
      <c r="A1653" s="144"/>
      <c r="K1653" s="149"/>
      <c r="L1653" s="149"/>
    </row>
    <row r="1654" spans="1:12">
      <c r="A1654" s="144"/>
      <c r="K1654" s="149"/>
      <c r="L1654" s="149"/>
    </row>
    <row r="1655" spans="1:12">
      <c r="A1655" s="144"/>
      <c r="K1655" s="149"/>
      <c r="L1655" s="149"/>
    </row>
    <row r="1656" spans="1:12">
      <c r="A1656" s="144"/>
      <c r="K1656" s="149"/>
      <c r="L1656" s="149"/>
    </row>
    <row r="1657" spans="1:12">
      <c r="A1657" s="144"/>
      <c r="K1657" s="149"/>
      <c r="L1657" s="149"/>
    </row>
    <row r="1658" spans="1:12">
      <c r="A1658" s="144"/>
      <c r="K1658" s="149"/>
      <c r="L1658" s="149"/>
    </row>
    <row r="1659" spans="1:12">
      <c r="A1659" s="144"/>
      <c r="K1659" s="149"/>
      <c r="L1659" s="149"/>
    </row>
    <row r="1660" spans="1:12">
      <c r="A1660" s="144"/>
      <c r="K1660" s="149"/>
      <c r="L1660" s="149"/>
    </row>
    <row r="1661" spans="1:12">
      <c r="A1661" s="144"/>
      <c r="K1661" s="149"/>
      <c r="L1661" s="149"/>
    </row>
    <row r="1662" spans="1:12">
      <c r="A1662" s="144"/>
      <c r="K1662" s="149"/>
      <c r="L1662" s="149"/>
    </row>
    <row r="1663" spans="1:12">
      <c r="A1663" s="144"/>
      <c r="K1663" s="149"/>
      <c r="L1663" s="149"/>
    </row>
    <row r="1664" spans="1:12">
      <c r="A1664" s="144"/>
      <c r="K1664" s="149"/>
      <c r="L1664" s="149"/>
    </row>
    <row r="1665" spans="1:12">
      <c r="A1665" s="144"/>
      <c r="K1665" s="149"/>
      <c r="L1665" s="149"/>
    </row>
    <row r="1666" spans="1:12">
      <c r="A1666" s="144"/>
      <c r="K1666" s="149"/>
      <c r="L1666" s="149"/>
    </row>
    <row r="1667" spans="1:12">
      <c r="A1667" s="144"/>
      <c r="K1667" s="149"/>
      <c r="L1667" s="149"/>
    </row>
    <row r="1668" spans="1:12">
      <c r="A1668" s="144"/>
      <c r="K1668" s="149"/>
      <c r="L1668" s="149"/>
    </row>
    <row r="1669" spans="1:12">
      <c r="A1669" s="144"/>
      <c r="K1669" s="149"/>
      <c r="L1669" s="149"/>
    </row>
    <row r="1670" spans="1:12">
      <c r="A1670" s="144"/>
      <c r="K1670" s="149"/>
      <c r="L1670" s="149"/>
    </row>
    <row r="1671" spans="1:12">
      <c r="A1671" s="144"/>
      <c r="K1671" s="149"/>
      <c r="L1671" s="149"/>
    </row>
    <row r="1672" spans="1:12">
      <c r="A1672" s="144"/>
      <c r="K1672" s="149"/>
      <c r="L1672" s="149"/>
    </row>
    <row r="1673" spans="1:12">
      <c r="A1673" s="144"/>
      <c r="K1673" s="149"/>
      <c r="L1673" s="149"/>
    </row>
    <row r="1674" spans="1:12">
      <c r="A1674" s="144"/>
      <c r="K1674" s="149"/>
      <c r="L1674" s="149"/>
    </row>
    <row r="1675" spans="1:12">
      <c r="A1675" s="144"/>
      <c r="K1675" s="149"/>
      <c r="L1675" s="149"/>
    </row>
    <row r="1676" spans="1:12">
      <c r="A1676" s="144"/>
      <c r="K1676" s="149"/>
      <c r="L1676" s="149"/>
    </row>
    <row r="1677" spans="1:12">
      <c r="A1677" s="144"/>
      <c r="K1677" s="149"/>
      <c r="L1677" s="149"/>
    </row>
    <row r="1678" spans="1:12">
      <c r="A1678" s="144"/>
      <c r="K1678" s="149"/>
      <c r="L1678" s="149"/>
    </row>
    <row r="1679" spans="1:12">
      <c r="A1679" s="144"/>
      <c r="K1679" s="149"/>
      <c r="L1679" s="149"/>
    </row>
    <row r="1680" spans="1:12">
      <c r="A1680" s="144"/>
      <c r="K1680" s="149"/>
      <c r="L1680" s="149"/>
    </row>
    <row r="1681" spans="1:12">
      <c r="A1681" s="144"/>
      <c r="K1681" s="149"/>
      <c r="L1681" s="149"/>
    </row>
    <row r="1682" spans="1:12">
      <c r="A1682" s="144"/>
      <c r="K1682" s="149"/>
      <c r="L1682" s="149"/>
    </row>
    <row r="1683" spans="1:12">
      <c r="A1683" s="144"/>
      <c r="K1683" s="149"/>
      <c r="L1683" s="149"/>
    </row>
    <row r="1684" spans="1:12">
      <c r="A1684" s="144"/>
      <c r="K1684" s="149"/>
      <c r="L1684" s="149"/>
    </row>
    <row r="1685" spans="1:12">
      <c r="A1685" s="144"/>
      <c r="K1685" s="149"/>
      <c r="L1685" s="149"/>
    </row>
    <row r="1686" spans="1:12">
      <c r="A1686" s="144"/>
      <c r="K1686" s="149"/>
      <c r="L1686" s="149"/>
    </row>
    <row r="1687" spans="1:12">
      <c r="A1687" s="144"/>
      <c r="K1687" s="149"/>
      <c r="L1687" s="149"/>
    </row>
    <row r="1688" spans="1:12">
      <c r="A1688" s="144"/>
      <c r="K1688" s="149"/>
      <c r="L1688" s="149"/>
    </row>
    <row r="1689" spans="1:12">
      <c r="A1689" s="144"/>
      <c r="K1689" s="149"/>
      <c r="L1689" s="149"/>
    </row>
    <row r="1690" spans="1:12">
      <c r="A1690" s="144"/>
      <c r="K1690" s="149"/>
      <c r="L1690" s="149"/>
    </row>
    <row r="1691" spans="1:12">
      <c r="A1691" s="144"/>
      <c r="K1691" s="149"/>
      <c r="L1691" s="149"/>
    </row>
    <row r="1692" spans="1:12">
      <c r="A1692" s="144"/>
      <c r="K1692" s="149"/>
      <c r="L1692" s="149"/>
    </row>
    <row r="1693" spans="1:12">
      <c r="A1693" s="144"/>
      <c r="K1693" s="149"/>
      <c r="L1693" s="149"/>
    </row>
    <row r="1694" spans="1:12">
      <c r="A1694" s="144"/>
      <c r="K1694" s="149"/>
      <c r="L1694" s="149"/>
    </row>
    <row r="1695" spans="1:12">
      <c r="A1695" s="144"/>
      <c r="K1695" s="149"/>
      <c r="L1695" s="149"/>
    </row>
    <row r="1696" spans="1:12">
      <c r="A1696" s="144"/>
      <c r="K1696" s="149"/>
      <c r="L1696" s="149"/>
    </row>
    <row r="1697" spans="1:12">
      <c r="A1697" s="144"/>
      <c r="K1697" s="149"/>
      <c r="L1697" s="149"/>
    </row>
    <row r="1698" spans="1:12">
      <c r="A1698" s="144"/>
      <c r="K1698" s="149"/>
      <c r="L1698" s="149"/>
    </row>
    <row r="1699" spans="1:12">
      <c r="A1699" s="144"/>
      <c r="K1699" s="149"/>
      <c r="L1699" s="149"/>
    </row>
    <row r="1700" spans="1:12">
      <c r="A1700" s="144"/>
      <c r="K1700" s="149"/>
      <c r="L1700" s="149"/>
    </row>
    <row r="1701" spans="1:12">
      <c r="A1701" s="144"/>
      <c r="K1701" s="149"/>
      <c r="L1701" s="149"/>
    </row>
    <row r="1702" spans="1:12">
      <c r="A1702" s="144"/>
      <c r="K1702" s="149"/>
      <c r="L1702" s="149"/>
    </row>
    <row r="1703" spans="1:12">
      <c r="A1703" s="144"/>
      <c r="K1703" s="149"/>
      <c r="L1703" s="149"/>
    </row>
    <row r="1704" spans="1:12">
      <c r="A1704" s="144"/>
      <c r="K1704" s="149"/>
      <c r="L1704" s="149"/>
    </row>
    <row r="1705" spans="1:12">
      <c r="A1705" s="144"/>
      <c r="K1705" s="149"/>
      <c r="L1705" s="149"/>
    </row>
    <row r="1706" spans="1:12">
      <c r="A1706" s="144"/>
      <c r="K1706" s="149"/>
      <c r="L1706" s="149"/>
    </row>
    <row r="1707" spans="1:12">
      <c r="A1707" s="144"/>
      <c r="K1707" s="149"/>
      <c r="L1707" s="149"/>
    </row>
    <row r="1708" spans="1:12">
      <c r="A1708" s="144"/>
      <c r="K1708" s="149"/>
      <c r="L1708" s="149"/>
    </row>
    <row r="1709" spans="1:12">
      <c r="A1709" s="144"/>
      <c r="K1709" s="149"/>
      <c r="L1709" s="149"/>
    </row>
    <row r="1710" spans="1:12">
      <c r="A1710" s="144"/>
      <c r="K1710" s="149"/>
      <c r="L1710" s="149"/>
    </row>
    <row r="1711" spans="1:12">
      <c r="A1711" s="144"/>
      <c r="K1711" s="149"/>
      <c r="L1711" s="149"/>
    </row>
    <row r="1712" spans="1:12">
      <c r="A1712" s="144"/>
      <c r="K1712" s="149"/>
      <c r="L1712" s="149"/>
    </row>
    <row r="1713" spans="1:12">
      <c r="A1713" s="144"/>
      <c r="K1713" s="149"/>
      <c r="L1713" s="149"/>
    </row>
    <row r="1714" spans="1:12">
      <c r="A1714" s="144"/>
      <c r="K1714" s="149"/>
      <c r="L1714" s="149"/>
    </row>
    <row r="1715" spans="1:12">
      <c r="A1715" s="144"/>
      <c r="K1715" s="149"/>
      <c r="L1715" s="149"/>
    </row>
    <row r="1716" spans="1:12">
      <c r="A1716" s="144"/>
      <c r="K1716" s="149"/>
      <c r="L1716" s="149"/>
    </row>
    <row r="1717" spans="1:12">
      <c r="A1717" s="144"/>
      <c r="K1717" s="149"/>
      <c r="L1717" s="149"/>
    </row>
    <row r="1718" spans="1:12">
      <c r="A1718" s="144"/>
      <c r="K1718" s="149"/>
      <c r="L1718" s="149"/>
    </row>
    <row r="1719" spans="1:12">
      <c r="A1719" s="144"/>
      <c r="K1719" s="149"/>
      <c r="L1719" s="149"/>
    </row>
    <row r="1720" spans="1:12">
      <c r="A1720" s="144"/>
      <c r="K1720" s="149"/>
      <c r="L1720" s="149"/>
    </row>
    <row r="1721" spans="1:12">
      <c r="A1721" s="144"/>
      <c r="K1721" s="149"/>
      <c r="L1721" s="149"/>
    </row>
    <row r="1722" spans="1:12">
      <c r="A1722" s="144"/>
      <c r="K1722" s="149"/>
      <c r="L1722" s="149"/>
    </row>
    <row r="1723" spans="1:12">
      <c r="A1723" s="144"/>
      <c r="K1723" s="149"/>
      <c r="L1723" s="149"/>
    </row>
    <row r="1724" spans="1:12">
      <c r="K1724" s="149"/>
      <c r="L1724" s="149"/>
    </row>
    <row r="1725" spans="1:12">
      <c r="K1725" s="149"/>
      <c r="L1725" s="149"/>
    </row>
    <row r="1726" spans="1:12">
      <c r="K1726" s="149"/>
      <c r="L1726" s="149"/>
    </row>
    <row r="1727" spans="1:12">
      <c r="K1727" s="149"/>
      <c r="L1727" s="149"/>
    </row>
    <row r="1728" spans="1:12">
      <c r="K1728" s="149"/>
      <c r="L1728" s="149"/>
    </row>
    <row r="1729" spans="11:12">
      <c r="K1729" s="149"/>
      <c r="L1729" s="149"/>
    </row>
    <row r="1730" spans="11:12">
      <c r="K1730" s="149"/>
      <c r="L1730" s="149"/>
    </row>
    <row r="1731" spans="11:12">
      <c r="K1731" s="149"/>
      <c r="L1731" s="149"/>
    </row>
    <row r="1732" spans="11:12">
      <c r="K1732" s="149"/>
      <c r="L1732" s="149"/>
    </row>
    <row r="1733" spans="11:12">
      <c r="K1733" s="149"/>
      <c r="L1733" s="149"/>
    </row>
    <row r="1734" spans="11:12">
      <c r="K1734" s="149"/>
      <c r="L1734" s="149"/>
    </row>
    <row r="1735" spans="11:12">
      <c r="K1735" s="149"/>
      <c r="L1735" s="149"/>
    </row>
    <row r="1736" spans="11:12">
      <c r="K1736" s="149"/>
      <c r="L1736" s="149"/>
    </row>
    <row r="1737" spans="11:12">
      <c r="K1737" s="149"/>
      <c r="L1737" s="149"/>
    </row>
    <row r="1738" spans="11:12">
      <c r="K1738" s="149"/>
      <c r="L1738" s="149"/>
    </row>
    <row r="1739" spans="11:12">
      <c r="K1739" s="149"/>
      <c r="L1739" s="149"/>
    </row>
    <row r="1740" spans="11:12">
      <c r="K1740" s="149"/>
      <c r="L1740" s="149"/>
    </row>
    <row r="1741" spans="11:12">
      <c r="K1741" s="149"/>
      <c r="L1741" s="149"/>
    </row>
    <row r="1742" spans="11:12">
      <c r="K1742" s="149"/>
      <c r="L1742" s="149"/>
    </row>
    <row r="1743" spans="11:12">
      <c r="K1743" s="149"/>
      <c r="L1743" s="149"/>
    </row>
    <row r="1744" spans="11:12">
      <c r="K1744" s="149"/>
      <c r="L1744" s="149"/>
    </row>
    <row r="1745" spans="11:12">
      <c r="K1745" s="149"/>
      <c r="L1745" s="149"/>
    </row>
    <row r="1746" spans="11:12">
      <c r="K1746" s="149"/>
      <c r="L1746" s="149"/>
    </row>
    <row r="1747" spans="11:12">
      <c r="K1747" s="149"/>
      <c r="L1747" s="149"/>
    </row>
    <row r="1748" spans="11:12">
      <c r="K1748" s="149"/>
      <c r="L1748" s="149"/>
    </row>
    <row r="1749" spans="11:12">
      <c r="K1749" s="149"/>
      <c r="L1749" s="149"/>
    </row>
    <row r="1750" spans="11:12">
      <c r="K1750" s="149"/>
      <c r="L1750" s="149"/>
    </row>
    <row r="1751" spans="11:12">
      <c r="K1751" s="149"/>
      <c r="L1751" s="149"/>
    </row>
    <row r="1752" spans="11:12">
      <c r="K1752" s="149"/>
      <c r="L1752" s="149"/>
    </row>
    <row r="1753" spans="11:12">
      <c r="K1753" s="149"/>
      <c r="L1753" s="149"/>
    </row>
    <row r="1754" spans="11:12">
      <c r="K1754" s="149"/>
      <c r="L1754" s="149"/>
    </row>
    <row r="1755" spans="11:12">
      <c r="K1755" s="149"/>
      <c r="L1755" s="149"/>
    </row>
    <row r="1756" spans="11:12">
      <c r="K1756" s="149"/>
      <c r="L1756" s="149"/>
    </row>
    <row r="1757" spans="11:12">
      <c r="K1757" s="149"/>
      <c r="L1757" s="149"/>
    </row>
    <row r="1758" spans="11:12">
      <c r="K1758" s="149"/>
      <c r="L1758" s="149"/>
    </row>
    <row r="1759" spans="11:12">
      <c r="K1759" s="149"/>
      <c r="L1759" s="149"/>
    </row>
    <row r="1760" spans="11:12">
      <c r="K1760" s="149"/>
      <c r="L1760" s="149"/>
    </row>
    <row r="1761" spans="11:12">
      <c r="K1761" s="149"/>
      <c r="L1761" s="149"/>
    </row>
    <row r="1762" spans="11:12">
      <c r="K1762" s="149"/>
      <c r="L1762" s="149"/>
    </row>
    <row r="1763" spans="11:12">
      <c r="K1763" s="149"/>
      <c r="L1763" s="149"/>
    </row>
    <row r="1764" spans="11:12">
      <c r="K1764" s="149"/>
      <c r="L1764" s="149"/>
    </row>
    <row r="1765" spans="11:12">
      <c r="K1765" s="149"/>
      <c r="L1765" s="149"/>
    </row>
    <row r="1766" spans="11:12">
      <c r="K1766" s="149"/>
      <c r="L1766" s="149"/>
    </row>
    <row r="1767" spans="11:12">
      <c r="K1767" s="149"/>
      <c r="L1767" s="149"/>
    </row>
    <row r="1768" spans="11:12">
      <c r="K1768" s="149"/>
      <c r="L1768" s="149"/>
    </row>
    <row r="1769" spans="11:12">
      <c r="K1769" s="149"/>
      <c r="L1769" s="149"/>
    </row>
    <row r="1770" spans="11:12">
      <c r="K1770" s="149"/>
      <c r="L1770" s="149"/>
    </row>
    <row r="1771" spans="11:12">
      <c r="K1771" s="149"/>
      <c r="L1771" s="149"/>
    </row>
    <row r="1772" spans="11:12">
      <c r="K1772" s="149"/>
      <c r="L1772" s="149"/>
    </row>
    <row r="1773" spans="11:12">
      <c r="K1773" s="149"/>
      <c r="L1773" s="149"/>
    </row>
    <row r="1774" spans="11:12">
      <c r="K1774" s="149"/>
      <c r="L1774" s="149"/>
    </row>
    <row r="1775" spans="11:12">
      <c r="K1775" s="149"/>
      <c r="L1775" s="149"/>
    </row>
    <row r="1776" spans="11:12">
      <c r="K1776" s="149"/>
      <c r="L1776" s="149"/>
    </row>
    <row r="1777" spans="11:12">
      <c r="K1777" s="149"/>
      <c r="L1777" s="149"/>
    </row>
    <row r="1778" spans="11:12">
      <c r="K1778" s="149"/>
      <c r="L1778" s="149"/>
    </row>
    <row r="1779" spans="11:12">
      <c r="K1779" s="149"/>
      <c r="L1779" s="149"/>
    </row>
    <row r="1780" spans="11:12">
      <c r="K1780" s="149"/>
      <c r="L1780" s="149"/>
    </row>
    <row r="1781" spans="11:12">
      <c r="K1781" s="149"/>
      <c r="L1781" s="149"/>
    </row>
    <row r="1782" spans="11:12">
      <c r="K1782" s="149"/>
      <c r="L1782" s="149"/>
    </row>
    <row r="1783" spans="11:12">
      <c r="K1783" s="149"/>
      <c r="L1783" s="149"/>
    </row>
    <row r="1784" spans="11:12">
      <c r="K1784" s="149"/>
      <c r="L1784" s="149"/>
    </row>
    <row r="1785" spans="11:12">
      <c r="K1785" s="149"/>
      <c r="L1785" s="149"/>
    </row>
    <row r="1786" spans="11:12">
      <c r="K1786" s="149"/>
      <c r="L1786" s="149"/>
    </row>
    <row r="1787" spans="11:12">
      <c r="K1787" s="149"/>
      <c r="L1787" s="149"/>
    </row>
    <row r="1788" spans="11:12">
      <c r="K1788" s="149"/>
      <c r="L1788" s="149"/>
    </row>
    <row r="1789" spans="11:12">
      <c r="K1789" s="149"/>
      <c r="L1789" s="149"/>
    </row>
    <row r="1790" spans="11:12">
      <c r="K1790" s="149"/>
      <c r="L1790" s="149"/>
    </row>
    <row r="1791" spans="11:12">
      <c r="K1791" s="149"/>
      <c r="L1791" s="149"/>
    </row>
    <row r="1792" spans="11:12">
      <c r="K1792" s="149"/>
      <c r="L1792" s="149"/>
    </row>
    <row r="1793" spans="11:12">
      <c r="K1793" s="149"/>
      <c r="L1793" s="149"/>
    </row>
    <row r="1794" spans="11:12">
      <c r="K1794" s="149"/>
      <c r="L1794" s="149"/>
    </row>
    <row r="1795" spans="11:12">
      <c r="K1795" s="149"/>
      <c r="L1795" s="149"/>
    </row>
    <row r="1796" spans="11:12">
      <c r="K1796" s="149"/>
      <c r="L1796" s="149"/>
    </row>
    <row r="1797" spans="11:12">
      <c r="K1797" s="149"/>
      <c r="L1797" s="149"/>
    </row>
    <row r="1798" spans="11:12">
      <c r="K1798" s="149"/>
      <c r="L1798" s="149"/>
    </row>
    <row r="1799" spans="11:12">
      <c r="K1799" s="149"/>
      <c r="L1799" s="149"/>
    </row>
    <row r="1800" spans="11:12">
      <c r="K1800" s="149"/>
      <c r="L1800" s="149"/>
    </row>
    <row r="1801" spans="11:12">
      <c r="K1801" s="149"/>
      <c r="L1801" s="149"/>
    </row>
    <row r="1802" spans="11:12">
      <c r="K1802" s="149"/>
      <c r="L1802" s="149"/>
    </row>
    <row r="1803" spans="11:12">
      <c r="K1803" s="149"/>
      <c r="L1803" s="149"/>
    </row>
    <row r="1804" spans="11:12">
      <c r="K1804" s="149"/>
      <c r="L1804" s="149"/>
    </row>
    <row r="1805" spans="11:12">
      <c r="K1805" s="149"/>
      <c r="L1805" s="149"/>
    </row>
    <row r="1806" spans="11:12">
      <c r="K1806" s="149"/>
      <c r="L1806" s="149"/>
    </row>
    <row r="1807" spans="11:12">
      <c r="K1807" s="149"/>
      <c r="L1807" s="149"/>
    </row>
    <row r="1808" spans="11:12">
      <c r="K1808" s="149"/>
      <c r="L1808" s="149"/>
    </row>
    <row r="1809" spans="11:12">
      <c r="K1809" s="149"/>
      <c r="L1809" s="149"/>
    </row>
    <row r="1810" spans="11:12">
      <c r="K1810" s="149"/>
      <c r="L1810" s="149"/>
    </row>
    <row r="1811" spans="11:12">
      <c r="K1811" s="149"/>
      <c r="L1811" s="149"/>
    </row>
    <row r="1812" spans="11:12">
      <c r="K1812" s="149"/>
      <c r="L1812" s="149"/>
    </row>
    <row r="1813" spans="11:12">
      <c r="K1813" s="149"/>
      <c r="L1813" s="149"/>
    </row>
    <row r="1814" spans="11:12">
      <c r="K1814" s="149"/>
      <c r="L1814" s="149"/>
    </row>
    <row r="1815" spans="11:12">
      <c r="K1815" s="149"/>
      <c r="L1815" s="149"/>
    </row>
    <row r="1816" spans="11:12">
      <c r="K1816" s="149"/>
      <c r="L1816" s="149"/>
    </row>
    <row r="1817" spans="11:12">
      <c r="K1817" s="149"/>
      <c r="L1817" s="149"/>
    </row>
    <row r="1818" spans="11:12">
      <c r="K1818" s="149"/>
      <c r="L1818" s="149"/>
    </row>
    <row r="1819" spans="11:12">
      <c r="K1819" s="149"/>
      <c r="L1819" s="149"/>
    </row>
    <row r="1820" spans="11:12">
      <c r="K1820" s="149"/>
      <c r="L1820" s="149"/>
    </row>
    <row r="1821" spans="11:12">
      <c r="K1821" s="149"/>
      <c r="L1821" s="149"/>
    </row>
    <row r="1822" spans="11:12">
      <c r="K1822" s="149"/>
      <c r="L1822" s="149"/>
    </row>
    <row r="1823" spans="11:12">
      <c r="K1823" s="149"/>
      <c r="L1823" s="149"/>
    </row>
    <row r="1824" spans="11:12">
      <c r="K1824" s="149"/>
      <c r="L1824" s="149"/>
    </row>
    <row r="1825" spans="11:12">
      <c r="K1825" s="149"/>
      <c r="L1825" s="149"/>
    </row>
    <row r="1826" spans="11:12">
      <c r="K1826" s="149"/>
      <c r="L1826" s="149"/>
    </row>
    <row r="1827" spans="11:12">
      <c r="K1827" s="149"/>
      <c r="L1827" s="149"/>
    </row>
    <row r="1828" spans="11:12">
      <c r="K1828" s="149"/>
      <c r="L1828" s="149"/>
    </row>
    <row r="1829" spans="11:12">
      <c r="K1829" s="149"/>
      <c r="L1829" s="149"/>
    </row>
    <row r="1830" spans="11:12">
      <c r="K1830" s="149"/>
      <c r="L1830" s="149"/>
    </row>
    <row r="1831" spans="11:12">
      <c r="K1831" s="149"/>
      <c r="L1831" s="149"/>
    </row>
    <row r="1832" spans="11:12">
      <c r="K1832" s="149"/>
      <c r="L1832" s="149"/>
    </row>
    <row r="1833" spans="11:12">
      <c r="K1833" s="149"/>
      <c r="L1833" s="149"/>
    </row>
    <row r="1834" spans="11:12">
      <c r="K1834" s="149"/>
      <c r="L1834" s="149"/>
    </row>
    <row r="1835" spans="11:12">
      <c r="K1835" s="149"/>
      <c r="L1835" s="149"/>
    </row>
    <row r="1836" spans="11:12">
      <c r="K1836" s="149"/>
      <c r="L1836" s="149"/>
    </row>
    <row r="1837" spans="11:12">
      <c r="K1837" s="149"/>
      <c r="L1837" s="149"/>
    </row>
    <row r="1838" spans="11:12">
      <c r="K1838" s="149"/>
      <c r="L1838" s="149"/>
    </row>
    <row r="1839" spans="11:12">
      <c r="K1839" s="149"/>
      <c r="L1839" s="149"/>
    </row>
    <row r="1840" spans="11:12">
      <c r="K1840" s="149"/>
      <c r="L1840" s="149"/>
    </row>
    <row r="1841" spans="11:12">
      <c r="K1841" s="149"/>
      <c r="L1841" s="149"/>
    </row>
    <row r="1842" spans="11:12">
      <c r="K1842" s="149"/>
      <c r="L1842" s="149"/>
    </row>
    <row r="1843" spans="11:12">
      <c r="K1843" s="149"/>
      <c r="L1843" s="149"/>
    </row>
    <row r="1844" spans="11:12">
      <c r="K1844" s="149"/>
      <c r="L1844" s="149"/>
    </row>
    <row r="1845" spans="11:12">
      <c r="K1845" s="149"/>
      <c r="L1845" s="149"/>
    </row>
    <row r="1846" spans="11:12">
      <c r="K1846" s="149"/>
      <c r="L1846" s="149"/>
    </row>
    <row r="1847" spans="11:12">
      <c r="K1847" s="149"/>
      <c r="L1847" s="149"/>
    </row>
    <row r="1848" spans="11:12">
      <c r="K1848" s="149"/>
      <c r="L1848" s="149"/>
    </row>
    <row r="1849" spans="11:12">
      <c r="K1849" s="149"/>
      <c r="L1849" s="149"/>
    </row>
    <row r="1850" spans="11:12">
      <c r="K1850" s="149"/>
      <c r="L1850" s="149"/>
    </row>
    <row r="1851" spans="11:12">
      <c r="K1851" s="149"/>
      <c r="L1851" s="149"/>
    </row>
    <row r="1852" spans="11:12">
      <c r="K1852" s="149"/>
      <c r="L1852" s="149"/>
    </row>
    <row r="1853" spans="11:12">
      <c r="K1853" s="149"/>
      <c r="L1853" s="149"/>
    </row>
    <row r="1854" spans="11:12">
      <c r="K1854" s="149"/>
      <c r="L1854" s="149"/>
    </row>
    <row r="1855" spans="11:12">
      <c r="K1855" s="149"/>
      <c r="L1855" s="149"/>
    </row>
    <row r="1856" spans="11:12">
      <c r="K1856" s="149"/>
      <c r="L1856" s="149"/>
    </row>
    <row r="1857" spans="11:12">
      <c r="K1857" s="149"/>
      <c r="L1857" s="149"/>
    </row>
    <row r="1858" spans="11:12">
      <c r="K1858" s="149"/>
      <c r="L1858" s="149"/>
    </row>
    <row r="1859" spans="11:12">
      <c r="K1859" s="149"/>
      <c r="L1859" s="149"/>
    </row>
    <row r="1860" spans="11:12">
      <c r="K1860" s="149"/>
      <c r="L1860" s="149"/>
    </row>
    <row r="1861" spans="11:12">
      <c r="K1861" s="149"/>
      <c r="L1861" s="149"/>
    </row>
    <row r="1862" spans="11:12">
      <c r="K1862" s="149"/>
      <c r="L1862" s="149"/>
    </row>
    <row r="1863" spans="11:12">
      <c r="K1863" s="149"/>
      <c r="L1863" s="149"/>
    </row>
    <row r="1864" spans="11:12">
      <c r="K1864" s="149"/>
      <c r="L1864" s="149"/>
    </row>
    <row r="1865" spans="11:12">
      <c r="K1865" s="149"/>
      <c r="L1865" s="149"/>
    </row>
    <row r="1866" spans="11:12">
      <c r="K1866" s="149"/>
      <c r="L1866" s="149"/>
    </row>
    <row r="1867" spans="11:12">
      <c r="K1867" s="149"/>
      <c r="L1867" s="149"/>
    </row>
    <row r="1868" spans="11:12">
      <c r="K1868" s="149"/>
      <c r="L1868" s="149"/>
    </row>
    <row r="1869" spans="11:12">
      <c r="K1869" s="149"/>
      <c r="L1869" s="149"/>
    </row>
    <row r="1870" spans="11:12">
      <c r="K1870" s="149"/>
      <c r="L1870" s="149"/>
    </row>
    <row r="1871" spans="11:12">
      <c r="K1871" s="149"/>
      <c r="L1871" s="149"/>
    </row>
    <row r="1872" spans="11:12">
      <c r="K1872" s="149"/>
      <c r="L1872" s="149"/>
    </row>
    <row r="1873" spans="11:12">
      <c r="K1873" s="149"/>
      <c r="L1873" s="149"/>
    </row>
    <row r="1874" spans="11:12">
      <c r="K1874" s="149"/>
      <c r="L1874" s="149"/>
    </row>
    <row r="1875" spans="11:12">
      <c r="K1875" s="149"/>
      <c r="L1875" s="149"/>
    </row>
    <row r="1876" spans="11:12">
      <c r="K1876" s="149"/>
      <c r="L1876" s="149"/>
    </row>
    <row r="1877" spans="11:12">
      <c r="K1877" s="149"/>
      <c r="L1877" s="149"/>
    </row>
    <row r="1878" spans="11:12">
      <c r="K1878" s="149"/>
      <c r="L1878" s="149"/>
    </row>
    <row r="1879" spans="11:12">
      <c r="K1879" s="149"/>
      <c r="L1879" s="149"/>
    </row>
    <row r="1880" spans="11:12">
      <c r="K1880" s="149"/>
      <c r="L1880" s="149"/>
    </row>
    <row r="1881" spans="11:12">
      <c r="K1881" s="149"/>
      <c r="L1881" s="149"/>
    </row>
    <row r="1882" spans="11:12">
      <c r="K1882" s="149"/>
      <c r="L1882" s="149"/>
    </row>
    <row r="1883" spans="11:12">
      <c r="K1883" s="149"/>
      <c r="L1883" s="149"/>
    </row>
    <row r="1884" spans="11:12">
      <c r="K1884" s="149"/>
      <c r="L1884" s="149"/>
    </row>
    <row r="1885" spans="11:12">
      <c r="K1885" s="149"/>
      <c r="L1885" s="149"/>
    </row>
    <row r="1886" spans="11:12">
      <c r="K1886" s="149"/>
      <c r="L1886" s="149"/>
    </row>
    <row r="1887" spans="11:12">
      <c r="K1887" s="149"/>
      <c r="L1887" s="149"/>
    </row>
    <row r="1888" spans="11:12">
      <c r="K1888" s="149"/>
      <c r="L1888" s="149"/>
    </row>
    <row r="1889" spans="11:12">
      <c r="K1889" s="149"/>
      <c r="L1889" s="149"/>
    </row>
    <row r="1890" spans="11:12">
      <c r="K1890" s="149"/>
      <c r="L1890" s="149"/>
    </row>
    <row r="1891" spans="11:12">
      <c r="K1891" s="149"/>
      <c r="L1891" s="149"/>
    </row>
    <row r="1892" spans="11:12">
      <c r="K1892" s="149"/>
      <c r="L1892" s="149"/>
    </row>
    <row r="1893" spans="11:12">
      <c r="K1893" s="149"/>
      <c r="L1893" s="149"/>
    </row>
    <row r="1894" spans="11:12">
      <c r="K1894" s="149"/>
      <c r="L1894" s="149"/>
    </row>
    <row r="1895" spans="11:12">
      <c r="K1895" s="149"/>
      <c r="L1895" s="149"/>
    </row>
    <row r="1896" spans="11:12">
      <c r="K1896" s="149"/>
      <c r="L1896" s="149"/>
    </row>
    <row r="1897" spans="11:12">
      <c r="K1897" s="149"/>
      <c r="L1897" s="149"/>
    </row>
    <row r="1898" spans="11:12">
      <c r="K1898" s="149"/>
      <c r="L1898" s="149"/>
    </row>
    <row r="1899" spans="11:12">
      <c r="K1899" s="149"/>
      <c r="L1899" s="149"/>
    </row>
    <row r="1900" spans="11:12">
      <c r="K1900" s="149"/>
      <c r="L1900" s="149"/>
    </row>
    <row r="1901" spans="11:12">
      <c r="K1901" s="149"/>
      <c r="L1901" s="149"/>
    </row>
    <row r="1902" spans="11:12">
      <c r="K1902" s="149"/>
      <c r="L1902" s="149"/>
    </row>
    <row r="1903" spans="11:12">
      <c r="K1903" s="149"/>
      <c r="L1903" s="149"/>
    </row>
    <row r="1904" spans="11:12">
      <c r="K1904" s="149"/>
      <c r="L1904" s="149"/>
    </row>
    <row r="1905" spans="11:12">
      <c r="K1905" s="149"/>
      <c r="L1905" s="149"/>
    </row>
    <row r="1906" spans="11:12">
      <c r="K1906" s="149"/>
      <c r="L1906" s="149"/>
    </row>
    <row r="1907" spans="11:12">
      <c r="K1907" s="149"/>
      <c r="L1907" s="149"/>
    </row>
    <row r="1908" spans="11:12">
      <c r="K1908" s="149"/>
      <c r="L1908" s="149"/>
    </row>
    <row r="1909" spans="11:12">
      <c r="K1909" s="149"/>
      <c r="L1909" s="149"/>
    </row>
    <row r="1910" spans="11:12">
      <c r="K1910" s="149"/>
      <c r="L1910" s="149"/>
    </row>
    <row r="1911" spans="11:12">
      <c r="K1911" s="149"/>
      <c r="L1911" s="149"/>
    </row>
    <row r="1912" spans="11:12">
      <c r="K1912" s="149"/>
      <c r="L1912" s="149"/>
    </row>
    <row r="1913" spans="11:12">
      <c r="K1913" s="149"/>
      <c r="L1913" s="149"/>
    </row>
    <row r="1914" spans="11:12">
      <c r="K1914" s="149"/>
      <c r="L1914" s="149"/>
    </row>
    <row r="1915" spans="11:12">
      <c r="K1915" s="149"/>
      <c r="L1915" s="149"/>
    </row>
    <row r="1916" spans="11:12">
      <c r="K1916" s="149"/>
      <c r="L1916" s="149"/>
    </row>
    <row r="1917" spans="11:12">
      <c r="K1917" s="149"/>
      <c r="L1917" s="149"/>
    </row>
    <row r="1918" spans="11:12">
      <c r="K1918" s="149"/>
      <c r="L1918" s="149"/>
    </row>
    <row r="1919" spans="11:12">
      <c r="K1919" s="149"/>
      <c r="L1919" s="149"/>
    </row>
    <row r="1920" spans="11:12">
      <c r="K1920" s="149"/>
      <c r="L1920" s="149"/>
    </row>
    <row r="1921" spans="11:12">
      <c r="K1921" s="149"/>
      <c r="L1921" s="149"/>
    </row>
    <row r="1922" spans="11:12">
      <c r="K1922" s="149"/>
      <c r="L1922" s="149"/>
    </row>
    <row r="1923" spans="11:12">
      <c r="K1923" s="149"/>
      <c r="L1923" s="149"/>
    </row>
    <row r="1924" spans="11:12">
      <c r="K1924" s="149"/>
      <c r="L1924" s="149"/>
    </row>
    <row r="1925" spans="11:12">
      <c r="K1925" s="149"/>
      <c r="L1925" s="149"/>
    </row>
    <row r="1926" spans="11:12">
      <c r="K1926" s="149"/>
      <c r="L1926" s="149"/>
    </row>
    <row r="1927" spans="11:12">
      <c r="K1927" s="149"/>
      <c r="L1927" s="149"/>
    </row>
    <row r="1928" spans="11:12">
      <c r="K1928" s="149"/>
      <c r="L1928" s="149"/>
    </row>
    <row r="1929" spans="11:12">
      <c r="K1929" s="149"/>
      <c r="L1929" s="149"/>
    </row>
    <row r="1930" spans="11:12">
      <c r="K1930" s="149"/>
      <c r="L1930" s="149"/>
    </row>
    <row r="1931" spans="11:12">
      <c r="K1931" s="149"/>
      <c r="L1931" s="149"/>
    </row>
    <row r="1932" spans="11:12">
      <c r="K1932" s="149"/>
      <c r="L1932" s="149"/>
    </row>
    <row r="1933" spans="11:12">
      <c r="K1933" s="149"/>
      <c r="L1933" s="149"/>
    </row>
    <row r="1934" spans="11:12">
      <c r="K1934" s="149"/>
      <c r="L1934" s="149"/>
    </row>
    <row r="1935" spans="11:12">
      <c r="K1935" s="149"/>
      <c r="L1935" s="149"/>
    </row>
    <row r="1936" spans="11:12">
      <c r="K1936" s="149"/>
      <c r="L1936" s="149"/>
    </row>
    <row r="1937" spans="11:12">
      <c r="K1937" s="149"/>
      <c r="L1937" s="149"/>
    </row>
    <row r="1938" spans="11:12">
      <c r="K1938" s="149"/>
      <c r="L1938" s="149"/>
    </row>
    <row r="1939" spans="11:12">
      <c r="K1939" s="149"/>
      <c r="L1939" s="149"/>
    </row>
    <row r="1940" spans="11:12">
      <c r="K1940" s="149"/>
      <c r="L1940" s="149"/>
    </row>
    <row r="1941" spans="11:12">
      <c r="K1941" s="149"/>
      <c r="L1941" s="149"/>
    </row>
    <row r="1942" spans="11:12">
      <c r="K1942" s="149"/>
      <c r="L1942" s="149"/>
    </row>
    <row r="1943" spans="11:12">
      <c r="K1943" s="149"/>
      <c r="L1943" s="149"/>
    </row>
    <row r="1944" spans="11:12">
      <c r="K1944" s="149"/>
      <c r="L1944" s="149"/>
    </row>
    <row r="1945" spans="11:12">
      <c r="K1945" s="149"/>
      <c r="L1945" s="149"/>
    </row>
    <row r="1946" spans="11:12">
      <c r="K1946" s="149"/>
      <c r="L1946" s="149"/>
    </row>
    <row r="1947" spans="11:12">
      <c r="K1947" s="149"/>
      <c r="L1947" s="149"/>
    </row>
    <row r="1948" spans="11:12">
      <c r="K1948" s="149"/>
      <c r="L1948" s="149"/>
    </row>
    <row r="1949" spans="11:12">
      <c r="K1949" s="149"/>
      <c r="L1949" s="149"/>
    </row>
    <row r="1950" spans="11:12">
      <c r="K1950" s="149"/>
      <c r="L1950" s="149"/>
    </row>
    <row r="1951" spans="11:12">
      <c r="K1951" s="149"/>
      <c r="L1951" s="149"/>
    </row>
    <row r="1952" spans="11:12">
      <c r="K1952" s="149"/>
      <c r="L1952" s="149"/>
    </row>
    <row r="1953" spans="11:12">
      <c r="K1953" s="149"/>
      <c r="L1953" s="149"/>
    </row>
    <row r="1954" spans="11:12">
      <c r="K1954" s="149"/>
      <c r="L1954" s="149"/>
    </row>
    <row r="1955" spans="11:12">
      <c r="K1955" s="149"/>
      <c r="L1955" s="149"/>
    </row>
    <row r="1956" spans="11:12">
      <c r="K1956" s="149"/>
      <c r="L1956" s="149"/>
    </row>
    <row r="1957" spans="11:12">
      <c r="K1957" s="149"/>
      <c r="L1957" s="149"/>
    </row>
    <row r="1958" spans="11:12">
      <c r="K1958" s="149"/>
      <c r="L1958" s="149"/>
    </row>
    <row r="1959" spans="11:12">
      <c r="K1959" s="149"/>
      <c r="L1959" s="149"/>
    </row>
    <row r="1960" spans="11:12">
      <c r="K1960" s="149"/>
      <c r="L1960" s="149"/>
    </row>
    <row r="1961" spans="11:12">
      <c r="K1961" s="149"/>
      <c r="L1961" s="149"/>
    </row>
    <row r="1962" spans="11:12">
      <c r="K1962" s="149"/>
      <c r="L1962" s="149"/>
    </row>
    <row r="1963" spans="11:12">
      <c r="K1963" s="149"/>
      <c r="L1963" s="149"/>
    </row>
    <row r="1964" spans="11:12">
      <c r="K1964" s="149"/>
      <c r="L1964" s="149"/>
    </row>
    <row r="1965" spans="11:12">
      <c r="K1965" s="149"/>
      <c r="L1965" s="149"/>
    </row>
    <row r="1966" spans="11:12">
      <c r="K1966" s="149"/>
      <c r="L1966" s="149"/>
    </row>
    <row r="1967" spans="11:12">
      <c r="K1967" s="149"/>
      <c r="L1967" s="149"/>
    </row>
    <row r="1968" spans="11:12">
      <c r="K1968" s="149"/>
      <c r="L1968" s="149"/>
    </row>
    <row r="1969" spans="11:12">
      <c r="K1969" s="149"/>
      <c r="L1969" s="149"/>
    </row>
    <row r="1970" spans="11:12">
      <c r="K1970" s="149"/>
      <c r="L1970" s="149"/>
    </row>
    <row r="1971" spans="11:12">
      <c r="K1971" s="149"/>
      <c r="L1971" s="149"/>
    </row>
    <row r="1972" spans="11:12">
      <c r="K1972" s="149"/>
      <c r="L1972" s="149"/>
    </row>
    <row r="1973" spans="11:12">
      <c r="K1973" s="149"/>
      <c r="L1973" s="149"/>
    </row>
    <row r="1974" spans="11:12">
      <c r="K1974" s="149"/>
      <c r="L1974" s="149"/>
    </row>
    <row r="1975" spans="11:12">
      <c r="K1975" s="149"/>
      <c r="L1975" s="149"/>
    </row>
    <row r="1976" spans="11:12">
      <c r="K1976" s="149"/>
      <c r="L1976" s="149"/>
    </row>
    <row r="1977" spans="11:12">
      <c r="K1977" s="149"/>
      <c r="L1977" s="149"/>
    </row>
    <row r="1978" spans="11:12">
      <c r="K1978" s="149"/>
      <c r="L1978" s="149"/>
    </row>
    <row r="1979" spans="11:12">
      <c r="K1979" s="149"/>
      <c r="L1979" s="149"/>
    </row>
    <row r="1980" spans="11:12">
      <c r="K1980" s="149"/>
      <c r="L1980" s="149"/>
    </row>
    <row r="1981" spans="11:12">
      <c r="K1981" s="149"/>
      <c r="L1981" s="149"/>
    </row>
    <row r="1982" spans="11:12">
      <c r="K1982" s="149"/>
      <c r="L1982" s="149"/>
    </row>
    <row r="1983" spans="11:12">
      <c r="K1983" s="149"/>
      <c r="L1983" s="149"/>
    </row>
    <row r="1984" spans="11:12">
      <c r="K1984" s="149"/>
      <c r="L1984" s="149"/>
    </row>
    <row r="1985" spans="11:12">
      <c r="K1985" s="149"/>
      <c r="L1985" s="149"/>
    </row>
    <row r="1986" spans="11:12">
      <c r="K1986" s="149"/>
      <c r="L1986" s="149"/>
    </row>
    <row r="1987" spans="11:12">
      <c r="K1987" s="149"/>
      <c r="L1987" s="149"/>
    </row>
    <row r="1988" spans="11:12">
      <c r="K1988" s="149"/>
      <c r="L1988" s="149"/>
    </row>
    <row r="1989" spans="11:12">
      <c r="K1989" s="149"/>
      <c r="L1989" s="149"/>
    </row>
    <row r="1990" spans="11:12">
      <c r="K1990" s="149"/>
      <c r="L1990" s="149"/>
    </row>
    <row r="1991" spans="11:12">
      <c r="K1991" s="149"/>
      <c r="L1991" s="149"/>
    </row>
    <row r="1992" spans="11:12">
      <c r="K1992" s="149"/>
      <c r="L1992" s="149"/>
    </row>
    <row r="1993" spans="11:12">
      <c r="K1993" s="149"/>
      <c r="L1993" s="149"/>
    </row>
    <row r="1994" spans="11:12">
      <c r="K1994" s="149"/>
      <c r="L1994" s="149"/>
    </row>
    <row r="1995" spans="11:12">
      <c r="K1995" s="149"/>
      <c r="L1995" s="149"/>
    </row>
    <row r="1996" spans="11:12">
      <c r="K1996" s="149"/>
      <c r="L1996" s="149"/>
    </row>
    <row r="1997" spans="11:12">
      <c r="K1997" s="149"/>
      <c r="L1997" s="149"/>
    </row>
    <row r="1998" spans="11:12">
      <c r="K1998" s="149"/>
      <c r="L1998" s="149"/>
    </row>
    <row r="1999" spans="11:12">
      <c r="K1999" s="149"/>
      <c r="L1999" s="149"/>
    </row>
    <row r="2000" spans="11:12">
      <c r="K2000" s="149"/>
      <c r="L2000" s="149"/>
    </row>
    <row r="2001" spans="11:12">
      <c r="K2001" s="149"/>
      <c r="L2001" s="149"/>
    </row>
    <row r="2002" spans="11:12">
      <c r="K2002" s="149"/>
      <c r="L2002" s="149"/>
    </row>
    <row r="2003" spans="11:12">
      <c r="K2003" s="149"/>
      <c r="L2003" s="149"/>
    </row>
    <row r="2004" spans="11:12">
      <c r="K2004" s="149"/>
      <c r="L2004" s="149"/>
    </row>
    <row r="2005" spans="11:12">
      <c r="K2005" s="149"/>
      <c r="L2005" s="149"/>
    </row>
    <row r="2006" spans="11:12">
      <c r="K2006" s="149"/>
      <c r="L2006" s="149"/>
    </row>
    <row r="2007" spans="11:12">
      <c r="K2007" s="149"/>
      <c r="L2007" s="149"/>
    </row>
    <row r="2008" spans="11:12">
      <c r="K2008" s="149"/>
      <c r="L2008" s="149"/>
    </row>
    <row r="2009" spans="11:12">
      <c r="K2009" s="149"/>
      <c r="L2009" s="149"/>
    </row>
    <row r="2010" spans="11:12">
      <c r="K2010" s="149"/>
      <c r="L2010" s="149"/>
    </row>
    <row r="2011" spans="11:12">
      <c r="K2011" s="149"/>
      <c r="L2011" s="149"/>
    </row>
    <row r="2012" spans="11:12">
      <c r="K2012" s="149"/>
      <c r="L2012" s="149"/>
    </row>
    <row r="2013" spans="11:12">
      <c r="K2013" s="149"/>
      <c r="L2013" s="149"/>
    </row>
    <row r="2014" spans="11:12">
      <c r="K2014" s="149"/>
      <c r="L2014" s="149"/>
    </row>
    <row r="2015" spans="11:12">
      <c r="K2015" s="149"/>
      <c r="L2015" s="149"/>
    </row>
    <row r="2016" spans="11:12">
      <c r="K2016" s="149"/>
      <c r="L2016" s="149"/>
    </row>
    <row r="2017" spans="11:12">
      <c r="K2017" s="149"/>
      <c r="L2017" s="149"/>
    </row>
    <row r="2018" spans="11:12">
      <c r="K2018" s="149"/>
      <c r="L2018" s="149"/>
    </row>
    <row r="2019" spans="11:12">
      <c r="K2019" s="149"/>
      <c r="L2019" s="149"/>
    </row>
    <row r="2020" spans="11:12">
      <c r="K2020" s="149"/>
      <c r="L2020" s="149"/>
    </row>
    <row r="2021" spans="11:12">
      <c r="K2021" s="149"/>
      <c r="L2021" s="149"/>
    </row>
    <row r="2022" spans="11:12">
      <c r="K2022" s="149"/>
      <c r="L2022" s="149"/>
    </row>
    <row r="2023" spans="11:12">
      <c r="K2023" s="149"/>
      <c r="L2023" s="149"/>
    </row>
    <row r="2024" spans="11:12">
      <c r="K2024" s="149"/>
      <c r="L2024" s="149"/>
    </row>
    <row r="2025" spans="11:12">
      <c r="K2025" s="149"/>
      <c r="L2025" s="149"/>
    </row>
    <row r="2026" spans="11:12">
      <c r="K2026" s="149"/>
      <c r="L2026" s="149"/>
    </row>
    <row r="2027" spans="11:12">
      <c r="K2027" s="149"/>
      <c r="L2027" s="149"/>
    </row>
    <row r="2028" spans="11:12">
      <c r="K2028" s="149"/>
      <c r="L2028" s="149"/>
    </row>
    <row r="2029" spans="11:12">
      <c r="K2029" s="149"/>
      <c r="L2029" s="149"/>
    </row>
    <row r="2030" spans="11:12">
      <c r="K2030" s="149"/>
      <c r="L2030" s="149"/>
    </row>
    <row r="2031" spans="11:12">
      <c r="K2031" s="149"/>
      <c r="L2031" s="149"/>
    </row>
    <row r="2032" spans="11:12">
      <c r="K2032" s="149"/>
      <c r="L2032" s="149"/>
    </row>
    <row r="2033" spans="11:12">
      <c r="K2033" s="149"/>
      <c r="L2033" s="149"/>
    </row>
    <row r="2034" spans="11:12">
      <c r="K2034" s="149"/>
      <c r="L2034" s="149"/>
    </row>
    <row r="2035" spans="11:12">
      <c r="K2035" s="149"/>
      <c r="L2035" s="149"/>
    </row>
    <row r="2036" spans="11:12">
      <c r="K2036" s="149"/>
      <c r="L2036" s="149"/>
    </row>
    <row r="2037" spans="11:12">
      <c r="K2037" s="149"/>
      <c r="L2037" s="149"/>
    </row>
    <row r="2038" spans="11:12">
      <c r="K2038" s="149"/>
      <c r="L2038" s="149"/>
    </row>
    <row r="2039" spans="11:12">
      <c r="K2039" s="149"/>
      <c r="L2039" s="149"/>
    </row>
    <row r="2040" spans="11:12">
      <c r="K2040" s="149"/>
      <c r="L2040" s="149"/>
    </row>
    <row r="2041" spans="11:12">
      <c r="K2041" s="149"/>
      <c r="L2041" s="149"/>
    </row>
    <row r="2042" spans="11:12">
      <c r="K2042" s="149"/>
      <c r="L2042" s="149"/>
    </row>
    <row r="2043" spans="11:12">
      <c r="K2043" s="149"/>
      <c r="L2043" s="149"/>
    </row>
    <row r="2044" spans="11:12">
      <c r="K2044" s="149"/>
      <c r="L2044" s="149"/>
    </row>
    <row r="2045" spans="11:12">
      <c r="K2045" s="149"/>
      <c r="L2045" s="149"/>
    </row>
    <row r="2046" spans="11:12">
      <c r="K2046" s="149"/>
      <c r="L2046" s="149"/>
    </row>
    <row r="2047" spans="11:12">
      <c r="K2047" s="149"/>
      <c r="L2047" s="149"/>
    </row>
    <row r="2048" spans="11:12">
      <c r="K2048" s="149"/>
      <c r="L2048" s="149"/>
    </row>
    <row r="2049" spans="11:12">
      <c r="K2049" s="149"/>
      <c r="L2049" s="149"/>
    </row>
    <row r="2050" spans="11:12">
      <c r="K2050" s="149"/>
      <c r="L2050" s="149"/>
    </row>
    <row r="2051" spans="11:12">
      <c r="K2051" s="149"/>
      <c r="L2051" s="149"/>
    </row>
    <row r="2052" spans="11:12">
      <c r="K2052" s="149"/>
      <c r="L2052" s="149"/>
    </row>
    <row r="2053" spans="11:12">
      <c r="K2053" s="149"/>
      <c r="L2053" s="149"/>
    </row>
    <row r="2054" spans="11:12">
      <c r="K2054" s="149"/>
      <c r="L2054" s="149"/>
    </row>
    <row r="2055" spans="11:12">
      <c r="K2055" s="149"/>
      <c r="L2055" s="149"/>
    </row>
    <row r="2056" spans="11:12">
      <c r="K2056" s="149"/>
      <c r="L2056" s="149"/>
    </row>
    <row r="2057" spans="11:12">
      <c r="K2057" s="149"/>
      <c r="L2057" s="149"/>
    </row>
    <row r="2058" spans="11:12">
      <c r="K2058" s="149"/>
      <c r="L2058" s="149"/>
    </row>
    <row r="2059" spans="11:12">
      <c r="K2059" s="149"/>
      <c r="L2059" s="149"/>
    </row>
    <row r="2060" spans="11:12">
      <c r="K2060" s="149"/>
      <c r="L2060" s="149"/>
    </row>
    <row r="2061" spans="11:12">
      <c r="K2061" s="149"/>
      <c r="L2061" s="149"/>
    </row>
    <row r="2062" spans="11:12">
      <c r="K2062" s="149"/>
      <c r="L2062" s="149"/>
    </row>
    <row r="2063" spans="11:12">
      <c r="K2063" s="149"/>
      <c r="L2063" s="149"/>
    </row>
    <row r="2064" spans="11:12">
      <c r="K2064" s="149"/>
      <c r="L2064" s="149"/>
    </row>
    <row r="2065" spans="11:12">
      <c r="K2065" s="149"/>
      <c r="L2065" s="149"/>
    </row>
    <row r="2066" spans="11:12">
      <c r="K2066" s="149"/>
      <c r="L2066" s="149"/>
    </row>
    <row r="2067" spans="11:12">
      <c r="K2067" s="149"/>
      <c r="L2067" s="149"/>
    </row>
    <row r="2068" spans="11:12">
      <c r="K2068" s="149"/>
      <c r="L2068" s="149"/>
    </row>
    <row r="2069" spans="11:12">
      <c r="K2069" s="149"/>
      <c r="L2069" s="149"/>
    </row>
    <row r="2070" spans="11:12">
      <c r="K2070" s="149"/>
      <c r="L2070" s="149"/>
    </row>
    <row r="2071" spans="11:12">
      <c r="K2071" s="149"/>
      <c r="L2071" s="149"/>
    </row>
    <row r="2072" spans="11:12">
      <c r="K2072" s="149"/>
      <c r="L2072" s="149"/>
    </row>
    <row r="2073" spans="11:12">
      <c r="K2073" s="149"/>
      <c r="L2073" s="149"/>
    </row>
    <row r="2074" spans="11:12">
      <c r="K2074" s="149"/>
      <c r="L2074" s="149"/>
    </row>
    <row r="2075" spans="11:12">
      <c r="K2075" s="149"/>
      <c r="L2075" s="149"/>
    </row>
    <row r="2076" spans="11:12">
      <c r="K2076" s="149"/>
      <c r="L2076" s="149"/>
    </row>
    <row r="2077" spans="11:12">
      <c r="K2077" s="149"/>
      <c r="L2077" s="149"/>
    </row>
    <row r="2078" spans="11:12">
      <c r="K2078" s="149"/>
      <c r="L2078" s="149"/>
    </row>
    <row r="2079" spans="11:12">
      <c r="K2079" s="149"/>
      <c r="L2079" s="149"/>
    </row>
    <row r="2080" spans="11:12">
      <c r="K2080" s="149"/>
      <c r="L2080" s="149"/>
    </row>
    <row r="2081" spans="11:12">
      <c r="K2081" s="149"/>
      <c r="L2081" s="149"/>
    </row>
    <row r="2082" spans="11:12">
      <c r="K2082" s="149"/>
      <c r="L2082" s="149"/>
    </row>
    <row r="2083" spans="11:12">
      <c r="K2083" s="149"/>
      <c r="L2083" s="149"/>
    </row>
    <row r="2084" spans="11:12">
      <c r="K2084" s="149"/>
      <c r="L2084" s="149"/>
    </row>
    <row r="2085" spans="11:12">
      <c r="K2085" s="149"/>
      <c r="L2085" s="149"/>
    </row>
    <row r="2086" spans="11:12">
      <c r="K2086" s="149"/>
      <c r="L2086" s="149"/>
    </row>
    <row r="2087" spans="11:12">
      <c r="K2087" s="149"/>
      <c r="L2087" s="149"/>
    </row>
    <row r="2088" spans="11:12">
      <c r="K2088" s="149"/>
      <c r="L2088" s="149"/>
    </row>
    <row r="2089" spans="11:12">
      <c r="K2089" s="149"/>
      <c r="L2089" s="149"/>
    </row>
    <row r="2090" spans="11:12">
      <c r="K2090" s="149"/>
      <c r="L2090" s="149"/>
    </row>
    <row r="2091" spans="11:12">
      <c r="K2091" s="149"/>
      <c r="L2091" s="149"/>
    </row>
    <row r="2092" spans="11:12">
      <c r="K2092" s="149"/>
      <c r="L2092" s="149"/>
    </row>
    <row r="2093" spans="11:12">
      <c r="K2093" s="149"/>
      <c r="L2093" s="149"/>
    </row>
    <row r="2094" spans="11:12">
      <c r="K2094" s="149"/>
      <c r="L2094" s="149"/>
    </row>
    <row r="2095" spans="11:12">
      <c r="K2095" s="149"/>
      <c r="L2095" s="149"/>
    </row>
    <row r="2096" spans="11:12">
      <c r="K2096" s="149"/>
      <c r="L2096" s="149"/>
    </row>
    <row r="2097" spans="11:12">
      <c r="K2097" s="149"/>
      <c r="L2097" s="149"/>
    </row>
    <row r="2098" spans="11:12">
      <c r="K2098" s="149"/>
      <c r="L2098" s="149"/>
    </row>
    <row r="2099" spans="11:12">
      <c r="K2099" s="149"/>
      <c r="L2099" s="149"/>
    </row>
    <row r="2100" spans="11:12">
      <c r="K2100" s="149"/>
      <c r="L2100" s="149"/>
    </row>
    <row r="2101" spans="11:12">
      <c r="K2101" s="149"/>
      <c r="L2101" s="149"/>
    </row>
    <row r="2102" spans="11:12">
      <c r="K2102" s="149"/>
      <c r="L2102" s="149"/>
    </row>
    <row r="2103" spans="11:12">
      <c r="K2103" s="149"/>
      <c r="L2103" s="149"/>
    </row>
    <row r="2104" spans="11:12">
      <c r="K2104" s="149"/>
      <c r="L2104" s="149"/>
    </row>
    <row r="2105" spans="11:12">
      <c r="K2105" s="149"/>
      <c r="L2105" s="149"/>
    </row>
    <row r="2106" spans="11:12">
      <c r="K2106" s="149"/>
      <c r="L2106" s="149"/>
    </row>
    <row r="2107" spans="11:12">
      <c r="K2107" s="149"/>
      <c r="L2107" s="149"/>
    </row>
    <row r="2108" spans="11:12">
      <c r="K2108" s="149"/>
      <c r="L2108" s="149"/>
    </row>
    <row r="2109" spans="11:12">
      <c r="K2109" s="149"/>
      <c r="L2109" s="149"/>
    </row>
    <row r="2110" spans="11:12">
      <c r="K2110" s="149"/>
      <c r="L2110" s="149"/>
    </row>
    <row r="2111" spans="11:12">
      <c r="K2111" s="149"/>
      <c r="L2111" s="149"/>
    </row>
    <row r="2112" spans="11:12">
      <c r="K2112" s="149"/>
      <c r="L2112" s="149"/>
    </row>
    <row r="2113" spans="11:12">
      <c r="K2113" s="149"/>
      <c r="L2113" s="149"/>
    </row>
    <row r="2114" spans="11:12">
      <c r="K2114" s="149"/>
      <c r="L2114" s="149"/>
    </row>
    <row r="2115" spans="11:12">
      <c r="K2115" s="149"/>
      <c r="L2115" s="149"/>
    </row>
    <row r="2116" spans="11:12">
      <c r="K2116" s="149"/>
      <c r="L2116" s="149"/>
    </row>
    <row r="2117" spans="11:12">
      <c r="K2117" s="149"/>
      <c r="L2117" s="149"/>
    </row>
    <row r="2118" spans="11:12">
      <c r="K2118" s="149"/>
      <c r="L2118" s="149"/>
    </row>
    <row r="2119" spans="11:12">
      <c r="K2119" s="149"/>
      <c r="L2119" s="149"/>
    </row>
    <row r="2120" spans="11:12">
      <c r="K2120" s="149"/>
      <c r="L2120" s="149"/>
    </row>
    <row r="2121" spans="11:12">
      <c r="K2121" s="149"/>
      <c r="L2121" s="149"/>
    </row>
    <row r="2122" spans="11:12">
      <c r="K2122" s="149"/>
      <c r="L2122" s="149"/>
    </row>
    <row r="2123" spans="11:12">
      <c r="K2123" s="149"/>
      <c r="L2123" s="149"/>
    </row>
    <row r="2124" spans="11:12">
      <c r="K2124" s="149"/>
      <c r="L2124" s="149"/>
    </row>
    <row r="2125" spans="11:12">
      <c r="K2125" s="149"/>
      <c r="L2125" s="149"/>
    </row>
    <row r="2126" spans="11:12">
      <c r="K2126" s="149"/>
      <c r="L2126" s="149"/>
    </row>
    <row r="2127" spans="11:12">
      <c r="K2127" s="149"/>
      <c r="L2127" s="149"/>
    </row>
    <row r="2128" spans="11:12">
      <c r="K2128" s="149"/>
      <c r="L2128" s="149"/>
    </row>
    <row r="2129" spans="11:12">
      <c r="K2129" s="149"/>
      <c r="L2129" s="149"/>
    </row>
    <row r="2130" spans="11:12">
      <c r="K2130" s="149"/>
      <c r="L2130" s="149"/>
    </row>
    <row r="2131" spans="11:12">
      <c r="K2131" s="149"/>
      <c r="L2131" s="149"/>
    </row>
    <row r="2132" spans="11:12">
      <c r="K2132" s="149"/>
      <c r="L2132" s="149"/>
    </row>
    <row r="2133" spans="11:12">
      <c r="K2133" s="149"/>
      <c r="L2133" s="149"/>
    </row>
    <row r="2134" spans="11:12">
      <c r="K2134" s="149"/>
      <c r="L2134" s="149"/>
    </row>
    <row r="2135" spans="11:12">
      <c r="K2135" s="149"/>
      <c r="L2135" s="149"/>
    </row>
    <row r="2136" spans="11:12">
      <c r="K2136" s="149"/>
      <c r="L2136" s="149"/>
    </row>
    <row r="2137" spans="11:12">
      <c r="K2137" s="149"/>
      <c r="L2137" s="149"/>
    </row>
    <row r="2138" spans="11:12">
      <c r="K2138" s="149"/>
      <c r="L2138" s="149"/>
    </row>
    <row r="2139" spans="11:12">
      <c r="K2139" s="149"/>
      <c r="L2139" s="149"/>
    </row>
    <row r="2140" spans="11:12">
      <c r="K2140" s="149"/>
      <c r="L2140" s="149"/>
    </row>
    <row r="2141" spans="11:12">
      <c r="K2141" s="149"/>
      <c r="L2141" s="149"/>
    </row>
    <row r="2142" spans="11:12">
      <c r="K2142" s="149"/>
      <c r="L2142" s="149"/>
    </row>
    <row r="2143" spans="11:12">
      <c r="K2143" s="149"/>
      <c r="L2143" s="149"/>
    </row>
    <row r="2144" spans="11:12">
      <c r="K2144" s="149"/>
      <c r="L2144" s="149"/>
    </row>
    <row r="2145" spans="11:12">
      <c r="K2145" s="149"/>
      <c r="L2145" s="149"/>
    </row>
    <row r="2146" spans="11:12">
      <c r="K2146" s="149"/>
      <c r="L2146" s="149"/>
    </row>
    <row r="2147" spans="11:12">
      <c r="K2147" s="149"/>
      <c r="L2147" s="149"/>
    </row>
    <row r="2148" spans="11:12">
      <c r="K2148" s="149"/>
      <c r="L2148" s="149"/>
    </row>
    <row r="2149" spans="11:12">
      <c r="K2149" s="149"/>
      <c r="L2149" s="149"/>
    </row>
    <row r="2150" spans="11:12">
      <c r="K2150" s="149"/>
      <c r="L2150" s="149"/>
    </row>
    <row r="2151" spans="11:12">
      <c r="K2151" s="149"/>
      <c r="L2151" s="149"/>
    </row>
    <row r="2152" spans="11:12">
      <c r="K2152" s="149"/>
      <c r="L2152" s="149"/>
    </row>
    <row r="2153" spans="11:12">
      <c r="K2153" s="149"/>
      <c r="L2153" s="149"/>
    </row>
    <row r="2154" spans="11:12">
      <c r="K2154" s="149"/>
      <c r="L2154" s="149"/>
    </row>
    <row r="2155" spans="11:12">
      <c r="K2155" s="149"/>
      <c r="L2155" s="149"/>
    </row>
    <row r="2156" spans="11:12">
      <c r="K2156" s="149"/>
      <c r="L2156" s="149"/>
    </row>
    <row r="2157" spans="11:12">
      <c r="K2157" s="149"/>
      <c r="L2157" s="149"/>
    </row>
    <row r="2158" spans="11:12">
      <c r="K2158" s="149"/>
      <c r="L2158" s="149"/>
    </row>
    <row r="2159" spans="11:12">
      <c r="K2159" s="149"/>
      <c r="L2159" s="149"/>
    </row>
    <row r="2160" spans="11:12">
      <c r="K2160" s="149"/>
      <c r="L2160" s="149"/>
    </row>
    <row r="2161" spans="11:12">
      <c r="K2161" s="149"/>
      <c r="L2161" s="149"/>
    </row>
    <row r="2162" spans="11:12">
      <c r="K2162" s="149"/>
      <c r="L2162" s="149"/>
    </row>
    <row r="2163" spans="11:12">
      <c r="K2163" s="149"/>
      <c r="L2163" s="149"/>
    </row>
    <row r="2164" spans="11:12">
      <c r="K2164" s="149"/>
      <c r="L2164" s="149"/>
    </row>
    <row r="2165" spans="11:12">
      <c r="K2165" s="149"/>
      <c r="L2165" s="149"/>
    </row>
    <row r="2166" spans="11:12">
      <c r="K2166" s="149"/>
      <c r="L2166" s="149"/>
    </row>
    <row r="2167" spans="11:12">
      <c r="K2167" s="149"/>
      <c r="L2167" s="149"/>
    </row>
    <row r="2168" spans="11:12">
      <c r="K2168" s="149"/>
      <c r="L2168" s="149"/>
    </row>
    <row r="2169" spans="11:12">
      <c r="K2169" s="149"/>
      <c r="L2169" s="149"/>
    </row>
    <row r="2170" spans="11:12">
      <c r="K2170" s="149"/>
      <c r="L2170" s="149"/>
    </row>
    <row r="2171" spans="11:12">
      <c r="K2171" s="149"/>
      <c r="L2171" s="149"/>
    </row>
    <row r="2172" spans="11:12">
      <c r="K2172" s="149"/>
      <c r="L2172" s="149"/>
    </row>
    <row r="2173" spans="11:12">
      <c r="K2173" s="149"/>
      <c r="L2173" s="149"/>
    </row>
    <row r="2174" spans="11:12">
      <c r="K2174" s="149"/>
      <c r="L2174" s="149"/>
    </row>
    <row r="2175" spans="11:12">
      <c r="K2175" s="149"/>
      <c r="L2175" s="149"/>
    </row>
    <row r="2176" spans="11:12">
      <c r="K2176" s="149"/>
      <c r="L2176" s="149"/>
    </row>
    <row r="2177" spans="11:12">
      <c r="K2177" s="149"/>
      <c r="L2177" s="149"/>
    </row>
    <row r="2178" spans="11:12">
      <c r="K2178" s="149"/>
      <c r="L2178" s="149"/>
    </row>
    <row r="2179" spans="11:12">
      <c r="K2179" s="149"/>
      <c r="L2179" s="149"/>
    </row>
    <row r="2180" spans="11:12">
      <c r="K2180" s="149"/>
      <c r="L2180" s="149"/>
    </row>
    <row r="2181" spans="11:12">
      <c r="K2181" s="149"/>
      <c r="L2181" s="149"/>
    </row>
    <row r="2182" spans="11:12">
      <c r="K2182" s="149"/>
      <c r="L2182" s="149"/>
    </row>
    <row r="2183" spans="11:12">
      <c r="K2183" s="149"/>
      <c r="L2183" s="149"/>
    </row>
    <row r="2184" spans="11:12">
      <c r="K2184" s="149"/>
      <c r="L2184" s="149"/>
    </row>
    <row r="2185" spans="11:12">
      <c r="K2185" s="149"/>
      <c r="L2185" s="149"/>
    </row>
    <row r="2186" spans="11:12">
      <c r="K2186" s="149"/>
      <c r="L2186" s="149"/>
    </row>
    <row r="2187" spans="11:12">
      <c r="K2187" s="149"/>
      <c r="L2187" s="149"/>
    </row>
    <row r="2188" spans="11:12">
      <c r="K2188" s="149"/>
      <c r="L2188" s="149"/>
    </row>
    <row r="2189" spans="11:12">
      <c r="K2189" s="149"/>
      <c r="L2189" s="149"/>
    </row>
    <row r="2190" spans="11:12">
      <c r="K2190" s="149"/>
      <c r="L2190" s="149"/>
    </row>
    <row r="2191" spans="11:12">
      <c r="K2191" s="149"/>
      <c r="L2191" s="149"/>
    </row>
    <row r="2192" spans="11:12">
      <c r="K2192" s="149"/>
      <c r="L2192" s="149"/>
    </row>
    <row r="2193" spans="11:12">
      <c r="K2193" s="149"/>
      <c r="L2193" s="149"/>
    </row>
    <row r="2194" spans="11:12">
      <c r="K2194" s="149"/>
      <c r="L2194" s="149"/>
    </row>
    <row r="2195" spans="11:12">
      <c r="K2195" s="149"/>
      <c r="L2195" s="149"/>
    </row>
    <row r="2196" spans="11:12">
      <c r="K2196" s="149"/>
      <c r="L2196" s="149"/>
    </row>
    <row r="2197" spans="11:12">
      <c r="K2197" s="149"/>
      <c r="L2197" s="149"/>
    </row>
    <row r="2198" spans="11:12">
      <c r="K2198" s="149"/>
      <c r="L2198" s="149"/>
    </row>
    <row r="2199" spans="11:12">
      <c r="K2199" s="149"/>
      <c r="L2199" s="149"/>
    </row>
    <row r="2200" spans="11:12">
      <c r="K2200" s="149"/>
      <c r="L2200" s="149"/>
    </row>
    <row r="2201" spans="11:12">
      <c r="K2201" s="149"/>
      <c r="L2201" s="149"/>
    </row>
    <row r="2202" spans="11:12">
      <c r="K2202" s="149"/>
      <c r="L2202" s="149"/>
    </row>
    <row r="2203" spans="11:12">
      <c r="K2203" s="149"/>
      <c r="L2203" s="149"/>
    </row>
    <row r="2204" spans="11:12">
      <c r="K2204" s="149"/>
      <c r="L2204" s="149"/>
    </row>
    <row r="2205" spans="11:12">
      <c r="K2205" s="149"/>
      <c r="L2205" s="149"/>
    </row>
    <row r="2206" spans="11:12">
      <c r="K2206" s="149"/>
      <c r="L2206" s="149"/>
    </row>
    <row r="2207" spans="11:12">
      <c r="K2207" s="149"/>
      <c r="L2207" s="149"/>
    </row>
    <row r="2208" spans="11:12">
      <c r="K2208" s="149"/>
      <c r="L2208" s="149"/>
    </row>
    <row r="2209" spans="11:12">
      <c r="K2209" s="149"/>
      <c r="L2209" s="149"/>
    </row>
    <row r="2210" spans="11:12">
      <c r="K2210" s="149"/>
      <c r="L2210" s="149"/>
    </row>
    <row r="2211" spans="11:12">
      <c r="K2211" s="149"/>
      <c r="L2211" s="149"/>
    </row>
    <row r="2212" spans="11:12">
      <c r="K2212" s="149"/>
      <c r="L2212" s="149"/>
    </row>
    <row r="2213" spans="11:12">
      <c r="K2213" s="149"/>
      <c r="L2213" s="149"/>
    </row>
    <row r="2214" spans="11:12">
      <c r="K2214" s="149"/>
      <c r="L2214" s="149"/>
    </row>
    <row r="2215" spans="11:12">
      <c r="K2215" s="149"/>
      <c r="L2215" s="149"/>
    </row>
    <row r="2216" spans="11:12">
      <c r="K2216" s="149"/>
      <c r="L2216" s="149"/>
    </row>
    <row r="2217" spans="11:12">
      <c r="K2217" s="149"/>
      <c r="L2217" s="149"/>
    </row>
    <row r="2218" spans="11:12">
      <c r="K2218" s="149"/>
      <c r="L2218" s="149"/>
    </row>
    <row r="2219" spans="11:12">
      <c r="K2219" s="149"/>
      <c r="L2219" s="149"/>
    </row>
    <row r="2220" spans="11:12">
      <c r="K2220" s="149"/>
      <c r="L2220" s="149"/>
    </row>
    <row r="2221" spans="11:12">
      <c r="K2221" s="149"/>
      <c r="L2221" s="149"/>
    </row>
    <row r="2222" spans="11:12">
      <c r="K2222" s="149"/>
      <c r="L2222" s="149"/>
    </row>
    <row r="2223" spans="11:12">
      <c r="K2223" s="149"/>
      <c r="L2223" s="149"/>
    </row>
    <row r="2224" spans="11:12">
      <c r="K2224" s="149"/>
      <c r="L2224" s="149"/>
    </row>
    <row r="2225" spans="11:12">
      <c r="K2225" s="149"/>
      <c r="L2225" s="149"/>
    </row>
    <row r="2226" spans="11:12">
      <c r="K2226" s="149"/>
      <c r="L2226" s="149"/>
    </row>
    <row r="2227" spans="11:12">
      <c r="K2227" s="149"/>
      <c r="L2227" s="149"/>
    </row>
    <row r="2228" spans="11:12">
      <c r="K2228" s="149"/>
      <c r="L2228" s="149"/>
    </row>
    <row r="2229" spans="11:12">
      <c r="K2229" s="149"/>
      <c r="L2229" s="149"/>
    </row>
    <row r="2230" spans="11:12">
      <c r="K2230" s="149"/>
      <c r="L2230" s="149"/>
    </row>
    <row r="2231" spans="11:12">
      <c r="K2231" s="149"/>
      <c r="L2231" s="149"/>
    </row>
    <row r="2232" spans="11:12">
      <c r="K2232" s="149"/>
      <c r="L2232" s="149"/>
    </row>
    <row r="2233" spans="11:12">
      <c r="K2233" s="149"/>
      <c r="L2233" s="149"/>
    </row>
    <row r="2234" spans="11:12">
      <c r="K2234" s="149"/>
      <c r="L2234" s="149"/>
    </row>
    <row r="2235" spans="11:12">
      <c r="K2235" s="149"/>
      <c r="L2235" s="149"/>
    </row>
    <row r="2236" spans="11:12">
      <c r="K2236" s="149"/>
      <c r="L2236" s="149"/>
    </row>
    <row r="2237" spans="11:12">
      <c r="K2237" s="149"/>
      <c r="L2237" s="149"/>
    </row>
    <row r="2238" spans="11:12">
      <c r="K2238" s="149"/>
      <c r="L2238" s="149"/>
    </row>
    <row r="2239" spans="11:12">
      <c r="K2239" s="149"/>
      <c r="L2239" s="149"/>
    </row>
    <row r="2240" spans="11:12">
      <c r="K2240" s="149"/>
      <c r="L2240" s="149"/>
    </row>
    <row r="2241" spans="11:12">
      <c r="K2241" s="149"/>
      <c r="L2241" s="149"/>
    </row>
    <row r="2242" spans="11:12">
      <c r="K2242" s="149"/>
      <c r="L2242" s="149"/>
    </row>
    <row r="2243" spans="11:12">
      <c r="K2243" s="149"/>
      <c r="L2243" s="149"/>
    </row>
    <row r="2244" spans="11:12">
      <c r="K2244" s="149"/>
      <c r="L2244" s="149"/>
    </row>
    <row r="2245" spans="11:12">
      <c r="K2245" s="149"/>
      <c r="L2245" s="149"/>
    </row>
    <row r="2246" spans="11:12">
      <c r="K2246" s="149"/>
      <c r="L2246" s="149"/>
    </row>
    <row r="2247" spans="11:12">
      <c r="K2247" s="149"/>
      <c r="L2247" s="149"/>
    </row>
    <row r="2248" spans="11:12">
      <c r="K2248" s="149"/>
      <c r="L2248" s="149"/>
    </row>
    <row r="2249" spans="11:12">
      <c r="K2249" s="149"/>
      <c r="L2249" s="149"/>
    </row>
    <row r="2250" spans="11:12">
      <c r="K2250" s="149"/>
      <c r="L2250" s="149"/>
    </row>
    <row r="2251" spans="11:12">
      <c r="K2251" s="149"/>
      <c r="L2251" s="149"/>
    </row>
    <row r="2252" spans="11:12">
      <c r="K2252" s="149"/>
      <c r="L2252" s="149"/>
    </row>
    <row r="2253" spans="11:12">
      <c r="K2253" s="149"/>
      <c r="L2253" s="149"/>
    </row>
    <row r="2254" spans="11:12">
      <c r="K2254" s="149"/>
      <c r="L2254" s="149"/>
    </row>
    <row r="2255" spans="11:12">
      <c r="K2255" s="149"/>
      <c r="L2255" s="149"/>
    </row>
    <row r="2256" spans="11:12">
      <c r="K2256" s="149"/>
      <c r="L2256" s="149"/>
    </row>
    <row r="2257" spans="11:12">
      <c r="K2257" s="149"/>
      <c r="L2257" s="149"/>
    </row>
    <row r="2258" spans="11:12">
      <c r="K2258" s="149"/>
      <c r="L2258" s="149"/>
    </row>
    <row r="2259" spans="11:12">
      <c r="K2259" s="149"/>
      <c r="L2259" s="149"/>
    </row>
    <row r="2260" spans="11:12">
      <c r="K2260" s="149"/>
      <c r="L2260" s="149"/>
    </row>
    <row r="2261" spans="11:12">
      <c r="K2261" s="149"/>
      <c r="L2261" s="149"/>
    </row>
    <row r="2262" spans="11:12">
      <c r="K2262" s="149"/>
      <c r="L2262" s="149"/>
    </row>
    <row r="2263" spans="11:12">
      <c r="K2263" s="149"/>
      <c r="L2263" s="149"/>
    </row>
    <row r="2264" spans="11:12">
      <c r="K2264" s="149"/>
      <c r="L2264" s="149"/>
    </row>
    <row r="2265" spans="11:12">
      <c r="K2265" s="149"/>
      <c r="L2265" s="149"/>
    </row>
    <row r="2266" spans="11:12">
      <c r="K2266" s="149"/>
      <c r="L2266" s="149"/>
    </row>
    <row r="2267" spans="11:12">
      <c r="K2267" s="149"/>
      <c r="L2267" s="149"/>
    </row>
    <row r="2268" spans="11:12">
      <c r="K2268" s="149"/>
      <c r="L2268" s="149"/>
    </row>
    <row r="2269" spans="11:12">
      <c r="K2269" s="149"/>
      <c r="L2269" s="149"/>
    </row>
    <row r="2270" spans="11:12">
      <c r="K2270" s="149"/>
      <c r="L2270" s="149"/>
    </row>
    <row r="2271" spans="11:12">
      <c r="K2271" s="149"/>
      <c r="L2271" s="149"/>
    </row>
    <row r="2272" spans="11:12">
      <c r="K2272" s="149"/>
      <c r="L2272" s="149"/>
    </row>
    <row r="2273" spans="11:12">
      <c r="K2273" s="149"/>
      <c r="L2273" s="149"/>
    </row>
    <row r="2274" spans="11:12">
      <c r="K2274" s="149"/>
      <c r="L2274" s="149"/>
    </row>
    <row r="2275" spans="11:12">
      <c r="K2275" s="149"/>
      <c r="L2275" s="149"/>
    </row>
    <row r="2276" spans="11:12">
      <c r="K2276" s="149"/>
      <c r="L2276" s="149"/>
    </row>
    <row r="2277" spans="11:12">
      <c r="K2277" s="149"/>
      <c r="L2277" s="149"/>
    </row>
    <row r="2278" spans="11:12">
      <c r="K2278" s="149"/>
      <c r="L2278" s="149"/>
    </row>
    <row r="2279" spans="11:12">
      <c r="K2279" s="149"/>
      <c r="L2279" s="149"/>
    </row>
    <row r="2280" spans="11:12">
      <c r="K2280" s="149"/>
      <c r="L2280" s="149"/>
    </row>
    <row r="2281" spans="11:12">
      <c r="K2281" s="149"/>
      <c r="L2281" s="149"/>
    </row>
    <row r="2282" spans="11:12">
      <c r="K2282" s="149"/>
      <c r="L2282" s="149"/>
    </row>
    <row r="2283" spans="11:12">
      <c r="K2283" s="149"/>
      <c r="L2283" s="149"/>
    </row>
    <row r="2284" spans="11:12">
      <c r="K2284" s="149"/>
      <c r="L2284" s="149"/>
    </row>
    <row r="2285" spans="11:12">
      <c r="K2285" s="149"/>
      <c r="L2285" s="149"/>
    </row>
    <row r="2286" spans="11:12">
      <c r="K2286" s="149"/>
      <c r="L2286" s="149"/>
    </row>
    <row r="2287" spans="11:12">
      <c r="K2287" s="149"/>
      <c r="L2287" s="149"/>
    </row>
    <row r="2288" spans="11:12">
      <c r="K2288" s="149"/>
      <c r="L2288" s="149"/>
    </row>
    <row r="2289" spans="11:12">
      <c r="K2289" s="149"/>
      <c r="L2289" s="149"/>
    </row>
    <row r="2290" spans="11:12">
      <c r="K2290" s="149"/>
      <c r="L2290" s="149"/>
    </row>
    <row r="2291" spans="11:12">
      <c r="K2291" s="149"/>
      <c r="L2291" s="149"/>
    </row>
    <row r="2292" spans="11:12">
      <c r="K2292" s="149"/>
      <c r="L2292" s="149"/>
    </row>
    <row r="2293" spans="11:12">
      <c r="K2293" s="149"/>
      <c r="L2293" s="149"/>
    </row>
    <row r="2294" spans="11:12">
      <c r="K2294" s="149"/>
      <c r="L2294" s="149"/>
    </row>
    <row r="2295" spans="11:12">
      <c r="K2295" s="149"/>
      <c r="L2295" s="149"/>
    </row>
    <row r="2296" spans="11:12">
      <c r="K2296" s="149"/>
      <c r="L2296" s="149"/>
    </row>
    <row r="2297" spans="11:12">
      <c r="K2297" s="149"/>
      <c r="L2297" s="149"/>
    </row>
    <row r="2298" spans="11:12">
      <c r="K2298" s="149"/>
      <c r="L2298" s="149"/>
    </row>
    <row r="2299" spans="11:12">
      <c r="K2299" s="149"/>
      <c r="L2299" s="149"/>
    </row>
    <row r="2300" spans="11:12">
      <c r="K2300" s="149"/>
      <c r="L2300" s="149"/>
    </row>
    <row r="2301" spans="11:12">
      <c r="K2301" s="149"/>
      <c r="L2301" s="149"/>
    </row>
    <row r="2302" spans="11:12">
      <c r="K2302" s="149"/>
      <c r="L2302" s="149"/>
    </row>
    <row r="2303" spans="11:12">
      <c r="K2303" s="149"/>
      <c r="L2303" s="149"/>
    </row>
    <row r="2304" spans="11:12">
      <c r="K2304" s="149"/>
      <c r="L2304" s="149"/>
    </row>
    <row r="2305" spans="11:12">
      <c r="K2305" s="149"/>
      <c r="L2305" s="149"/>
    </row>
    <row r="2306" spans="11:12">
      <c r="K2306" s="149"/>
      <c r="L2306" s="149"/>
    </row>
    <row r="2307" spans="11:12">
      <c r="K2307" s="149"/>
      <c r="L2307" s="149"/>
    </row>
    <row r="2308" spans="11:12">
      <c r="K2308" s="149"/>
      <c r="L2308" s="149"/>
    </row>
    <row r="2309" spans="11:12">
      <c r="K2309" s="149"/>
      <c r="L2309" s="149"/>
    </row>
    <row r="2310" spans="11:12">
      <c r="K2310" s="149"/>
      <c r="L2310" s="149"/>
    </row>
    <row r="2311" spans="11:12">
      <c r="K2311" s="149"/>
      <c r="L2311" s="149"/>
    </row>
    <row r="2312" spans="11:12">
      <c r="K2312" s="149"/>
      <c r="L2312" s="149"/>
    </row>
    <row r="2313" spans="11:12">
      <c r="K2313" s="149"/>
      <c r="L2313" s="149"/>
    </row>
    <row r="2314" spans="11:12">
      <c r="K2314" s="149"/>
      <c r="L2314" s="149"/>
    </row>
    <row r="2315" spans="11:12">
      <c r="K2315" s="149"/>
      <c r="L2315" s="149"/>
    </row>
    <row r="2316" spans="11:12">
      <c r="K2316" s="149"/>
      <c r="L2316" s="149"/>
    </row>
    <row r="2317" spans="11:12">
      <c r="K2317" s="149"/>
      <c r="L2317" s="149"/>
    </row>
    <row r="2318" spans="11:12">
      <c r="K2318" s="149"/>
      <c r="L2318" s="149"/>
    </row>
    <row r="2319" spans="11:12">
      <c r="K2319" s="149"/>
      <c r="L2319" s="149"/>
    </row>
    <row r="2320" spans="11:12">
      <c r="K2320" s="149"/>
      <c r="L2320" s="149"/>
    </row>
    <row r="2321" spans="11:12">
      <c r="K2321" s="149"/>
      <c r="L2321" s="149"/>
    </row>
    <row r="2322" spans="11:12">
      <c r="K2322" s="149"/>
      <c r="L2322" s="149"/>
    </row>
    <row r="2323" spans="11:12">
      <c r="K2323" s="149"/>
      <c r="L2323" s="149"/>
    </row>
    <row r="2324" spans="11:12">
      <c r="K2324" s="149"/>
      <c r="L2324" s="149"/>
    </row>
    <row r="2325" spans="11:12">
      <c r="K2325" s="149"/>
      <c r="L2325" s="149"/>
    </row>
    <row r="2326" spans="11:12">
      <c r="K2326" s="149"/>
      <c r="L2326" s="149"/>
    </row>
    <row r="2327" spans="11:12">
      <c r="K2327" s="149"/>
      <c r="L2327" s="149"/>
    </row>
    <row r="2328" spans="11:12">
      <c r="K2328" s="149"/>
      <c r="L2328" s="149"/>
    </row>
    <row r="2329" spans="11:12">
      <c r="K2329" s="149"/>
      <c r="L2329" s="149"/>
    </row>
    <row r="2330" spans="11:12">
      <c r="K2330" s="149"/>
      <c r="L2330" s="149"/>
    </row>
    <row r="2331" spans="11:12">
      <c r="K2331" s="149"/>
      <c r="L2331" s="149"/>
    </row>
    <row r="2332" spans="11:12">
      <c r="K2332" s="149"/>
      <c r="L2332" s="149"/>
    </row>
    <row r="2333" spans="11:12">
      <c r="K2333" s="149"/>
      <c r="L2333" s="149"/>
    </row>
    <row r="2334" spans="11:12">
      <c r="K2334" s="149"/>
      <c r="L2334" s="149"/>
    </row>
    <row r="2335" spans="11:12">
      <c r="K2335" s="149"/>
      <c r="L2335" s="149"/>
    </row>
    <row r="2336" spans="11:12">
      <c r="K2336" s="149"/>
      <c r="L2336" s="149"/>
    </row>
    <row r="2337" spans="11:12">
      <c r="K2337" s="149"/>
      <c r="L2337" s="149"/>
    </row>
    <row r="2338" spans="11:12">
      <c r="K2338" s="149"/>
      <c r="L2338" s="149"/>
    </row>
    <row r="2339" spans="11:12">
      <c r="K2339" s="149"/>
      <c r="L2339" s="149"/>
    </row>
    <row r="2340" spans="11:12">
      <c r="K2340" s="149"/>
      <c r="L2340" s="149"/>
    </row>
    <row r="2341" spans="11:12">
      <c r="K2341" s="149"/>
      <c r="L2341" s="149"/>
    </row>
    <row r="2342" spans="11:12">
      <c r="K2342" s="149"/>
      <c r="L2342" s="149"/>
    </row>
    <row r="2343" spans="11:12">
      <c r="K2343" s="149"/>
      <c r="L2343" s="149"/>
    </row>
    <row r="2344" spans="11:12">
      <c r="K2344" s="149"/>
      <c r="L2344" s="149"/>
    </row>
    <row r="2345" spans="11:12">
      <c r="K2345" s="149"/>
      <c r="L2345" s="149"/>
    </row>
    <row r="2346" spans="11:12">
      <c r="K2346" s="149"/>
      <c r="L2346" s="149"/>
    </row>
    <row r="2347" spans="11:12">
      <c r="K2347" s="149"/>
      <c r="L2347" s="149"/>
    </row>
    <row r="2348" spans="11:12">
      <c r="K2348" s="149"/>
      <c r="L2348" s="149"/>
    </row>
    <row r="2349" spans="11:12">
      <c r="K2349" s="149"/>
      <c r="L2349" s="149"/>
    </row>
    <row r="2350" spans="11:12">
      <c r="K2350" s="149"/>
      <c r="L2350" s="149"/>
    </row>
    <row r="2351" spans="11:12">
      <c r="K2351" s="149"/>
      <c r="L2351" s="149"/>
    </row>
    <row r="2352" spans="11:12">
      <c r="K2352" s="149"/>
      <c r="L2352" s="149"/>
    </row>
    <row r="2353" spans="11:12">
      <c r="K2353" s="149"/>
      <c r="L2353" s="149"/>
    </row>
    <row r="2354" spans="11:12">
      <c r="K2354" s="149"/>
      <c r="L2354" s="149"/>
    </row>
    <row r="2355" spans="11:12">
      <c r="K2355" s="149"/>
      <c r="L2355" s="149"/>
    </row>
    <row r="2356" spans="11:12">
      <c r="K2356" s="149"/>
      <c r="L2356" s="149"/>
    </row>
    <row r="2357" spans="11:12">
      <c r="K2357" s="149"/>
      <c r="L2357" s="149"/>
    </row>
    <row r="2358" spans="11:12">
      <c r="K2358" s="149"/>
      <c r="L2358" s="149"/>
    </row>
    <row r="2359" spans="11:12">
      <c r="K2359" s="149"/>
      <c r="L2359" s="149"/>
    </row>
    <row r="2360" spans="11:12">
      <c r="K2360" s="149"/>
      <c r="L2360" s="149"/>
    </row>
    <row r="2361" spans="11:12">
      <c r="K2361" s="149"/>
      <c r="L2361" s="149"/>
    </row>
    <row r="2362" spans="11:12">
      <c r="K2362" s="149"/>
      <c r="L2362" s="149"/>
    </row>
    <row r="2363" spans="11:12">
      <c r="K2363" s="149"/>
      <c r="L2363" s="149"/>
    </row>
    <row r="2364" spans="11:12">
      <c r="K2364" s="149"/>
      <c r="L2364" s="149"/>
    </row>
    <row r="2365" spans="11:12">
      <c r="K2365" s="149"/>
      <c r="L2365" s="149"/>
    </row>
    <row r="2366" spans="11:12">
      <c r="K2366" s="149"/>
      <c r="L2366" s="149"/>
    </row>
    <row r="2367" spans="11:12">
      <c r="K2367" s="149"/>
      <c r="L2367" s="149"/>
    </row>
    <row r="2368" spans="11:12">
      <c r="K2368" s="149"/>
      <c r="L2368" s="149"/>
    </row>
    <row r="2369" spans="11:12">
      <c r="K2369" s="149"/>
      <c r="L2369" s="149"/>
    </row>
    <row r="2370" spans="11:12">
      <c r="K2370" s="149"/>
      <c r="L2370" s="149"/>
    </row>
    <row r="2371" spans="11:12">
      <c r="K2371" s="149"/>
      <c r="L2371" s="149"/>
    </row>
    <row r="2372" spans="11:12">
      <c r="K2372" s="149"/>
      <c r="L2372" s="149"/>
    </row>
    <row r="2373" spans="11:12">
      <c r="K2373" s="149"/>
      <c r="L2373" s="149"/>
    </row>
    <row r="2374" spans="11:12">
      <c r="K2374" s="149"/>
      <c r="L2374" s="149"/>
    </row>
    <row r="2375" spans="11:12">
      <c r="K2375" s="149"/>
      <c r="L2375" s="149"/>
    </row>
    <row r="2376" spans="11:12">
      <c r="K2376" s="149"/>
      <c r="L2376" s="149"/>
    </row>
    <row r="2377" spans="11:12">
      <c r="K2377" s="149"/>
      <c r="L2377" s="149"/>
    </row>
    <row r="2378" spans="11:12">
      <c r="K2378" s="149"/>
      <c r="L2378" s="149"/>
    </row>
    <row r="2379" spans="11:12">
      <c r="K2379" s="149"/>
      <c r="L2379" s="149"/>
    </row>
    <row r="2380" spans="11:12">
      <c r="K2380" s="149"/>
      <c r="L2380" s="149"/>
    </row>
    <row r="2381" spans="11:12">
      <c r="K2381" s="149"/>
      <c r="L2381" s="149"/>
    </row>
    <row r="2382" spans="11:12">
      <c r="K2382" s="149"/>
      <c r="L2382" s="149"/>
    </row>
    <row r="2383" spans="11:12">
      <c r="K2383" s="149"/>
      <c r="L2383" s="149"/>
    </row>
    <row r="2384" spans="11:12">
      <c r="K2384" s="149"/>
      <c r="L2384" s="149"/>
    </row>
    <row r="2385" spans="11:12">
      <c r="K2385" s="149"/>
      <c r="L2385" s="149"/>
    </row>
    <row r="2386" spans="11:12">
      <c r="K2386" s="149"/>
      <c r="L2386" s="149"/>
    </row>
    <row r="2387" spans="11:12">
      <c r="K2387" s="149"/>
      <c r="L2387" s="149"/>
    </row>
    <row r="2388" spans="11:12">
      <c r="K2388" s="149"/>
      <c r="L2388" s="149"/>
    </row>
    <row r="2389" spans="11:12">
      <c r="K2389" s="149"/>
      <c r="L2389" s="149"/>
    </row>
    <row r="2390" spans="11:12">
      <c r="K2390" s="149"/>
      <c r="L2390" s="149"/>
    </row>
    <row r="2391" spans="11:12">
      <c r="K2391" s="149"/>
      <c r="L2391" s="149"/>
    </row>
    <row r="2392" spans="11:12">
      <c r="K2392" s="149"/>
      <c r="L2392" s="149"/>
    </row>
    <row r="2393" spans="11:12">
      <c r="K2393" s="149"/>
      <c r="L2393" s="149"/>
    </row>
    <row r="2394" spans="11:12">
      <c r="K2394" s="149"/>
      <c r="L2394" s="149"/>
    </row>
    <row r="2395" spans="11:12">
      <c r="K2395" s="149"/>
      <c r="L2395" s="149"/>
    </row>
    <row r="2396" spans="11:12">
      <c r="K2396" s="149"/>
      <c r="L2396" s="149"/>
    </row>
    <row r="2397" spans="11:12">
      <c r="K2397" s="149"/>
      <c r="L2397" s="149"/>
    </row>
    <row r="2398" spans="11:12">
      <c r="K2398" s="149"/>
      <c r="L2398" s="149"/>
    </row>
    <row r="2399" spans="11:12">
      <c r="K2399" s="149"/>
      <c r="L2399" s="149"/>
    </row>
    <row r="2400" spans="11:12">
      <c r="K2400" s="149"/>
      <c r="L2400" s="149"/>
    </row>
    <row r="2401" spans="11:12">
      <c r="K2401" s="149"/>
      <c r="L2401" s="149"/>
    </row>
    <row r="2402" spans="11:12">
      <c r="K2402" s="149"/>
      <c r="L2402" s="149"/>
    </row>
    <row r="2403" spans="11:12">
      <c r="K2403" s="149"/>
      <c r="L2403" s="149"/>
    </row>
    <row r="2404" spans="11:12">
      <c r="K2404" s="149"/>
      <c r="L2404" s="149"/>
    </row>
    <row r="2405" spans="11:12">
      <c r="K2405" s="149"/>
      <c r="L2405" s="149"/>
    </row>
    <row r="2406" spans="11:12">
      <c r="K2406" s="149"/>
      <c r="L2406" s="149"/>
    </row>
    <row r="2407" spans="11:12">
      <c r="K2407" s="149"/>
      <c r="L2407" s="149"/>
    </row>
    <row r="2408" spans="11:12">
      <c r="K2408" s="149"/>
      <c r="L2408" s="149"/>
    </row>
    <row r="2409" spans="11:12">
      <c r="K2409" s="149"/>
      <c r="L2409" s="149"/>
    </row>
    <row r="2410" spans="11:12">
      <c r="K2410" s="149"/>
      <c r="L2410" s="149"/>
    </row>
    <row r="2411" spans="11:12">
      <c r="K2411" s="149"/>
      <c r="L2411" s="149"/>
    </row>
    <row r="2412" spans="11:12">
      <c r="K2412" s="149"/>
      <c r="L2412" s="149"/>
    </row>
    <row r="2413" spans="11:12">
      <c r="K2413" s="149"/>
      <c r="L2413" s="149"/>
    </row>
    <row r="2414" spans="11:12">
      <c r="K2414" s="149"/>
      <c r="L2414" s="149"/>
    </row>
    <row r="2415" spans="11:12">
      <c r="K2415" s="149"/>
      <c r="L2415" s="149"/>
    </row>
    <row r="2416" spans="11:12">
      <c r="K2416" s="149"/>
      <c r="L2416" s="149"/>
    </row>
    <row r="2417" spans="11:12">
      <c r="K2417" s="149"/>
      <c r="L2417" s="149"/>
    </row>
    <row r="2418" spans="11:12">
      <c r="K2418" s="149"/>
      <c r="L2418" s="149"/>
    </row>
    <row r="2419" spans="11:12">
      <c r="K2419" s="149"/>
      <c r="L2419" s="149"/>
    </row>
    <row r="2420" spans="11:12">
      <c r="K2420" s="149"/>
      <c r="L2420" s="149"/>
    </row>
    <row r="2421" spans="11:12">
      <c r="K2421" s="149"/>
      <c r="L2421" s="149"/>
    </row>
    <row r="2422" spans="11:12">
      <c r="K2422" s="149"/>
      <c r="L2422" s="149"/>
    </row>
    <row r="2423" spans="11:12">
      <c r="K2423" s="149"/>
      <c r="L2423" s="149"/>
    </row>
    <row r="2424" spans="11:12">
      <c r="K2424" s="149"/>
      <c r="L2424" s="149"/>
    </row>
    <row r="2425" spans="11:12">
      <c r="K2425" s="149"/>
      <c r="L2425" s="149"/>
    </row>
    <row r="2426" spans="11:12">
      <c r="K2426" s="149"/>
      <c r="L2426" s="149"/>
    </row>
    <row r="2427" spans="11:12">
      <c r="K2427" s="149"/>
      <c r="L2427" s="149"/>
    </row>
    <row r="2428" spans="11:12">
      <c r="K2428" s="149"/>
      <c r="L2428" s="149"/>
    </row>
    <row r="2429" spans="11:12">
      <c r="K2429" s="149"/>
      <c r="L2429" s="149"/>
    </row>
    <row r="2430" spans="11:12">
      <c r="K2430" s="149"/>
      <c r="L2430" s="149"/>
    </row>
    <row r="2431" spans="11:12">
      <c r="K2431" s="149"/>
      <c r="L2431" s="149"/>
    </row>
    <row r="2432" spans="11:12">
      <c r="K2432" s="149"/>
      <c r="L2432" s="149"/>
    </row>
    <row r="2433" spans="11:12">
      <c r="K2433" s="149"/>
      <c r="L2433" s="149"/>
    </row>
    <row r="2434" spans="11:12">
      <c r="K2434" s="149"/>
      <c r="L2434" s="149"/>
    </row>
    <row r="2435" spans="11:12">
      <c r="K2435" s="149"/>
      <c r="L2435" s="149"/>
    </row>
    <row r="2436" spans="11:12">
      <c r="K2436" s="149"/>
      <c r="L2436" s="149"/>
    </row>
    <row r="2437" spans="11:12">
      <c r="K2437" s="149"/>
      <c r="L2437" s="149"/>
    </row>
    <row r="2438" spans="11:12">
      <c r="K2438" s="149"/>
      <c r="L2438" s="149"/>
    </row>
    <row r="2439" spans="11:12">
      <c r="K2439" s="149"/>
      <c r="L2439" s="149"/>
    </row>
    <row r="2440" spans="11:12">
      <c r="K2440" s="149"/>
      <c r="L2440" s="149"/>
    </row>
    <row r="2441" spans="11:12">
      <c r="K2441" s="149"/>
      <c r="L2441" s="149"/>
    </row>
    <row r="2442" spans="11:12">
      <c r="K2442" s="149"/>
      <c r="L2442" s="149"/>
    </row>
    <row r="2443" spans="11:12">
      <c r="K2443" s="149"/>
      <c r="L2443" s="149"/>
    </row>
    <row r="2444" spans="11:12">
      <c r="K2444" s="149"/>
      <c r="L2444" s="149"/>
    </row>
    <row r="2445" spans="11:12">
      <c r="K2445" s="149"/>
      <c r="L2445" s="149"/>
    </row>
    <row r="2446" spans="11:12">
      <c r="K2446" s="149"/>
      <c r="L2446" s="149"/>
    </row>
    <row r="2447" spans="11:12">
      <c r="K2447" s="149"/>
      <c r="L2447" s="149"/>
    </row>
    <row r="2448" spans="11:12">
      <c r="K2448" s="149"/>
      <c r="L2448" s="149"/>
    </row>
    <row r="2449" spans="11:12">
      <c r="K2449" s="149"/>
      <c r="L2449" s="149"/>
    </row>
    <row r="2450" spans="11:12">
      <c r="K2450" s="149"/>
      <c r="L2450" s="149"/>
    </row>
    <row r="2451" spans="11:12">
      <c r="K2451" s="149"/>
      <c r="L2451" s="149"/>
    </row>
    <row r="2452" spans="11:12">
      <c r="K2452" s="149"/>
      <c r="L2452" s="149"/>
    </row>
    <row r="2453" spans="11:12">
      <c r="K2453" s="149"/>
      <c r="L2453" s="149"/>
    </row>
    <row r="2454" spans="11:12">
      <c r="K2454" s="149"/>
      <c r="L2454" s="149"/>
    </row>
    <row r="2455" spans="11:12">
      <c r="K2455" s="149"/>
      <c r="L2455" s="149"/>
    </row>
    <row r="2456" spans="11:12">
      <c r="K2456" s="149"/>
      <c r="L2456" s="149"/>
    </row>
    <row r="2457" spans="11:12">
      <c r="K2457" s="149"/>
      <c r="L2457" s="149"/>
    </row>
    <row r="2458" spans="11:12">
      <c r="K2458" s="149"/>
      <c r="L2458" s="149"/>
    </row>
    <row r="2459" spans="11:12">
      <c r="K2459" s="149"/>
      <c r="L2459" s="149"/>
    </row>
    <row r="2460" spans="11:12">
      <c r="K2460" s="149"/>
      <c r="L2460" s="149"/>
    </row>
    <row r="2461" spans="11:12">
      <c r="K2461" s="149"/>
      <c r="L2461" s="149"/>
    </row>
    <row r="2462" spans="11:12">
      <c r="K2462" s="149"/>
      <c r="L2462" s="149"/>
    </row>
    <row r="2463" spans="11:12">
      <c r="K2463" s="149"/>
      <c r="L2463" s="149"/>
    </row>
    <row r="2464" spans="11:12">
      <c r="K2464" s="149"/>
      <c r="L2464" s="149"/>
    </row>
    <row r="2465" spans="11:12">
      <c r="K2465" s="149"/>
      <c r="L2465" s="149"/>
    </row>
    <row r="2466" spans="11:12">
      <c r="K2466" s="149"/>
      <c r="L2466" s="149"/>
    </row>
    <row r="2467" spans="11:12">
      <c r="K2467" s="149"/>
      <c r="L2467" s="149"/>
    </row>
    <row r="2468" spans="11:12">
      <c r="K2468" s="149"/>
      <c r="L2468" s="149"/>
    </row>
    <row r="2469" spans="11:12">
      <c r="K2469" s="149"/>
      <c r="L2469" s="149"/>
    </row>
    <row r="2470" spans="11:12">
      <c r="K2470" s="149"/>
      <c r="L2470" s="149"/>
    </row>
    <row r="2471" spans="11:12">
      <c r="K2471" s="149"/>
      <c r="L2471" s="149"/>
    </row>
    <row r="2472" spans="11:12">
      <c r="K2472" s="149"/>
      <c r="L2472" s="149"/>
    </row>
    <row r="2473" spans="11:12">
      <c r="K2473" s="149"/>
      <c r="L2473" s="149"/>
    </row>
    <row r="2474" spans="11:12">
      <c r="K2474" s="149"/>
      <c r="L2474" s="149"/>
    </row>
    <row r="2475" spans="11:12">
      <c r="K2475" s="149"/>
      <c r="L2475" s="149"/>
    </row>
    <row r="2476" spans="11:12">
      <c r="K2476" s="149"/>
      <c r="L2476" s="149"/>
    </row>
    <row r="2477" spans="11:12">
      <c r="K2477" s="149"/>
      <c r="L2477" s="149"/>
    </row>
    <row r="2478" spans="11:12">
      <c r="K2478" s="149"/>
      <c r="L2478" s="149"/>
    </row>
    <row r="2479" spans="11:12">
      <c r="K2479" s="149"/>
      <c r="L2479" s="149"/>
    </row>
    <row r="2480" spans="11:12">
      <c r="K2480" s="149"/>
      <c r="L2480" s="149"/>
    </row>
    <row r="2481" spans="11:12">
      <c r="K2481" s="149"/>
      <c r="L2481" s="149"/>
    </row>
    <row r="2482" spans="11:12">
      <c r="K2482" s="149"/>
      <c r="L2482" s="149"/>
    </row>
    <row r="2483" spans="11:12">
      <c r="K2483" s="149"/>
      <c r="L2483" s="149"/>
    </row>
    <row r="2484" spans="11:12">
      <c r="K2484" s="149"/>
      <c r="L2484" s="149"/>
    </row>
    <row r="2485" spans="11:12">
      <c r="K2485" s="149"/>
      <c r="L2485" s="149"/>
    </row>
    <row r="2486" spans="11:12">
      <c r="K2486" s="149"/>
      <c r="L2486" s="149"/>
    </row>
    <row r="2487" spans="11:12">
      <c r="K2487" s="149"/>
      <c r="L2487" s="149"/>
    </row>
    <row r="2488" spans="11:12">
      <c r="K2488" s="149"/>
      <c r="L2488" s="149"/>
    </row>
    <row r="2489" spans="11:12">
      <c r="K2489" s="149"/>
      <c r="L2489" s="149"/>
    </row>
    <row r="2490" spans="11:12">
      <c r="K2490" s="149"/>
      <c r="L2490" s="149"/>
    </row>
    <row r="2491" spans="11:12">
      <c r="K2491" s="149"/>
      <c r="L2491" s="149"/>
    </row>
    <row r="2492" spans="11:12">
      <c r="K2492" s="149"/>
      <c r="L2492" s="149"/>
    </row>
    <row r="2493" spans="11:12">
      <c r="K2493" s="149"/>
      <c r="L2493" s="149"/>
    </row>
    <row r="2494" spans="11:12">
      <c r="K2494" s="149"/>
      <c r="L2494" s="149"/>
    </row>
    <row r="2495" spans="11:12">
      <c r="K2495" s="149"/>
      <c r="L2495" s="149"/>
    </row>
    <row r="2496" spans="11:12">
      <c r="K2496" s="149"/>
      <c r="L2496" s="149"/>
    </row>
    <row r="2497" spans="11:12">
      <c r="K2497" s="149"/>
      <c r="L2497" s="149"/>
    </row>
    <row r="2498" spans="11:12">
      <c r="K2498" s="149"/>
      <c r="L2498" s="149"/>
    </row>
    <row r="2499" spans="11:12">
      <c r="K2499" s="149"/>
      <c r="L2499" s="149"/>
    </row>
    <row r="2500" spans="11:12">
      <c r="K2500" s="149"/>
      <c r="L2500" s="149"/>
    </row>
    <row r="2501" spans="11:12">
      <c r="K2501" s="149"/>
      <c r="L2501" s="149"/>
    </row>
    <row r="2502" spans="11:12">
      <c r="K2502" s="149"/>
      <c r="L2502" s="149"/>
    </row>
    <row r="2503" spans="11:12">
      <c r="K2503" s="149"/>
      <c r="L2503" s="149"/>
    </row>
    <row r="2504" spans="11:12">
      <c r="K2504" s="149"/>
      <c r="L2504" s="149"/>
    </row>
    <row r="2505" spans="11:12">
      <c r="K2505" s="149"/>
      <c r="L2505" s="149"/>
    </row>
    <row r="2506" spans="11:12">
      <c r="K2506" s="149"/>
      <c r="L2506" s="149"/>
    </row>
    <row r="2507" spans="11:12">
      <c r="K2507" s="149"/>
      <c r="L2507" s="149"/>
    </row>
    <row r="2508" spans="11:12">
      <c r="K2508" s="149"/>
      <c r="L2508" s="149"/>
    </row>
    <row r="2509" spans="11:12">
      <c r="K2509" s="149"/>
      <c r="L2509" s="149"/>
    </row>
    <row r="2510" spans="11:12">
      <c r="K2510" s="149"/>
      <c r="L2510" s="149"/>
    </row>
    <row r="2511" spans="11:12">
      <c r="K2511" s="149"/>
      <c r="L2511" s="149"/>
    </row>
    <row r="2512" spans="11:12">
      <c r="K2512" s="149"/>
      <c r="L2512" s="149"/>
    </row>
    <row r="2513" spans="11:12">
      <c r="K2513" s="149"/>
      <c r="L2513" s="149"/>
    </row>
    <row r="2514" spans="11:12">
      <c r="K2514" s="149"/>
      <c r="L2514" s="149"/>
    </row>
    <row r="2515" spans="11:12">
      <c r="K2515" s="149"/>
      <c r="L2515" s="149"/>
    </row>
    <row r="2516" spans="11:12">
      <c r="K2516" s="149"/>
      <c r="L2516" s="149"/>
    </row>
    <row r="2517" spans="11:12">
      <c r="K2517" s="149"/>
      <c r="L2517" s="149"/>
    </row>
    <row r="2518" spans="11:12">
      <c r="K2518" s="149"/>
      <c r="L2518" s="149"/>
    </row>
    <row r="2519" spans="11:12">
      <c r="K2519" s="149"/>
      <c r="L2519" s="149"/>
    </row>
    <row r="2520" spans="11:12">
      <c r="K2520" s="149"/>
      <c r="L2520" s="149"/>
    </row>
    <row r="2521" spans="11:12">
      <c r="K2521" s="149"/>
      <c r="L2521" s="149"/>
    </row>
    <row r="2522" spans="11:12">
      <c r="K2522" s="149"/>
      <c r="L2522" s="149"/>
    </row>
    <row r="2523" spans="11:12">
      <c r="K2523" s="149"/>
      <c r="L2523" s="149"/>
    </row>
    <row r="2524" spans="11:12">
      <c r="K2524" s="149"/>
      <c r="L2524" s="149"/>
    </row>
    <row r="2525" spans="11:12">
      <c r="K2525" s="149"/>
      <c r="L2525" s="149"/>
    </row>
    <row r="2526" spans="11:12">
      <c r="K2526" s="149"/>
      <c r="L2526" s="149"/>
    </row>
    <row r="2527" spans="11:12">
      <c r="K2527" s="149"/>
      <c r="L2527" s="149"/>
    </row>
    <row r="2528" spans="11:12">
      <c r="K2528" s="149"/>
      <c r="L2528" s="149"/>
    </row>
    <row r="2529" spans="11:12">
      <c r="K2529" s="149"/>
      <c r="L2529" s="149"/>
    </row>
    <row r="2530" spans="11:12">
      <c r="K2530" s="149"/>
      <c r="L2530" s="149"/>
    </row>
    <row r="2531" spans="11:12">
      <c r="K2531" s="149"/>
      <c r="L2531" s="149"/>
    </row>
    <row r="2532" spans="11:12">
      <c r="K2532" s="149"/>
      <c r="L2532" s="149"/>
    </row>
    <row r="2533" spans="11:12">
      <c r="K2533" s="149"/>
      <c r="L2533" s="149"/>
    </row>
    <row r="2534" spans="11:12">
      <c r="K2534" s="149"/>
      <c r="L2534" s="149"/>
    </row>
    <row r="2535" spans="11:12">
      <c r="K2535" s="149"/>
      <c r="L2535" s="149"/>
    </row>
    <row r="2536" spans="11:12">
      <c r="K2536" s="149"/>
      <c r="L2536" s="149"/>
    </row>
    <row r="2537" spans="11:12">
      <c r="K2537" s="149"/>
      <c r="L2537" s="149"/>
    </row>
    <row r="2538" spans="11:12">
      <c r="K2538" s="149"/>
      <c r="L2538" s="149"/>
    </row>
    <row r="2539" spans="11:12">
      <c r="K2539" s="149"/>
      <c r="L2539" s="149"/>
    </row>
    <row r="2540" spans="11:12">
      <c r="K2540" s="149"/>
      <c r="L2540" s="149"/>
    </row>
    <row r="2541" spans="11:12">
      <c r="K2541" s="149"/>
      <c r="L2541" s="149"/>
    </row>
    <row r="2542" spans="11:12">
      <c r="K2542" s="149"/>
      <c r="L2542" s="149"/>
    </row>
    <row r="2543" spans="11:12">
      <c r="K2543" s="149"/>
      <c r="L2543" s="149"/>
    </row>
    <row r="2544" spans="11:12">
      <c r="K2544" s="149"/>
      <c r="L2544" s="149"/>
    </row>
    <row r="2545" spans="11:12">
      <c r="K2545" s="149"/>
      <c r="L2545" s="149"/>
    </row>
    <row r="2546" spans="11:12">
      <c r="K2546" s="149"/>
      <c r="L2546" s="149"/>
    </row>
    <row r="2547" spans="11:12">
      <c r="K2547" s="149"/>
      <c r="L2547" s="149"/>
    </row>
    <row r="2548" spans="11:12">
      <c r="K2548" s="149"/>
      <c r="L2548" s="149"/>
    </row>
    <row r="2549" spans="11:12">
      <c r="K2549" s="149"/>
      <c r="L2549" s="149"/>
    </row>
    <row r="2550" spans="11:12">
      <c r="K2550" s="149"/>
      <c r="L2550" s="149"/>
    </row>
    <row r="2551" spans="11:12">
      <c r="K2551" s="149"/>
      <c r="L2551" s="149"/>
    </row>
    <row r="2552" spans="11:12">
      <c r="K2552" s="149"/>
      <c r="L2552" s="149"/>
    </row>
    <row r="2553" spans="11:12">
      <c r="K2553" s="149"/>
      <c r="L2553" s="149"/>
    </row>
    <row r="2554" spans="11:12">
      <c r="K2554" s="149"/>
      <c r="L2554" s="149"/>
    </row>
    <row r="2555" spans="11:12">
      <c r="K2555" s="149"/>
      <c r="L2555" s="149"/>
    </row>
    <row r="2556" spans="11:12">
      <c r="K2556" s="149"/>
      <c r="L2556" s="149"/>
    </row>
    <row r="2557" spans="11:12">
      <c r="K2557" s="149"/>
      <c r="L2557" s="149"/>
    </row>
    <row r="2558" spans="11:12">
      <c r="K2558" s="149"/>
      <c r="L2558" s="149"/>
    </row>
    <row r="2559" spans="11:12">
      <c r="K2559" s="149"/>
      <c r="L2559" s="149"/>
    </row>
    <row r="2560" spans="11:12">
      <c r="K2560" s="149"/>
      <c r="L2560" s="149"/>
    </row>
    <row r="2561" spans="11:12">
      <c r="K2561" s="149"/>
      <c r="L2561" s="149"/>
    </row>
    <row r="2562" spans="11:12">
      <c r="K2562" s="149"/>
      <c r="L2562" s="149"/>
    </row>
    <row r="2563" spans="11:12">
      <c r="K2563" s="149"/>
      <c r="L2563" s="149"/>
    </row>
    <row r="2564" spans="11:12">
      <c r="K2564" s="149"/>
      <c r="L2564" s="149"/>
    </row>
    <row r="2565" spans="11:12">
      <c r="K2565" s="149"/>
      <c r="L2565" s="149"/>
    </row>
    <row r="2566" spans="11:12">
      <c r="K2566" s="149"/>
      <c r="L2566" s="149"/>
    </row>
    <row r="2567" spans="11:12">
      <c r="K2567" s="149"/>
      <c r="L2567" s="149"/>
    </row>
    <row r="2568" spans="11:12">
      <c r="K2568" s="149"/>
      <c r="L2568" s="149"/>
    </row>
    <row r="2569" spans="11:12">
      <c r="K2569" s="149"/>
      <c r="L2569" s="149"/>
    </row>
    <row r="2570" spans="11:12">
      <c r="K2570" s="149"/>
      <c r="L2570" s="149"/>
    </row>
    <row r="2571" spans="11:12">
      <c r="K2571" s="149"/>
      <c r="L2571" s="149"/>
    </row>
    <row r="2572" spans="11:12">
      <c r="K2572" s="149"/>
      <c r="L2572" s="149"/>
    </row>
    <row r="2573" spans="11:12">
      <c r="K2573" s="149"/>
      <c r="L2573" s="149"/>
    </row>
    <row r="2574" spans="11:12">
      <c r="K2574" s="149"/>
      <c r="L2574" s="149"/>
    </row>
    <row r="2575" spans="11:12">
      <c r="K2575" s="149"/>
      <c r="L2575" s="149"/>
    </row>
    <row r="2576" spans="11:12">
      <c r="K2576" s="149"/>
      <c r="L2576" s="149"/>
    </row>
    <row r="2577" spans="11:12">
      <c r="K2577" s="149"/>
      <c r="L2577" s="149"/>
    </row>
    <row r="2578" spans="11:12">
      <c r="K2578" s="149"/>
      <c r="L2578" s="149"/>
    </row>
    <row r="2579" spans="11:12">
      <c r="K2579" s="149"/>
      <c r="L2579" s="149"/>
    </row>
    <row r="2580" spans="11:12">
      <c r="K2580" s="149"/>
      <c r="L2580" s="149"/>
    </row>
    <row r="2581" spans="11:12">
      <c r="K2581" s="149"/>
      <c r="L2581" s="149"/>
    </row>
    <row r="2582" spans="11:12">
      <c r="K2582" s="149"/>
      <c r="L2582" s="149"/>
    </row>
    <row r="2583" spans="11:12">
      <c r="K2583" s="149"/>
      <c r="L2583" s="149"/>
    </row>
    <row r="2584" spans="11:12">
      <c r="K2584" s="149"/>
      <c r="L2584" s="149"/>
    </row>
    <row r="2585" spans="11:12">
      <c r="K2585" s="149"/>
      <c r="L2585" s="149"/>
    </row>
    <row r="2586" spans="11:12">
      <c r="K2586" s="149"/>
      <c r="L2586" s="149"/>
    </row>
    <row r="2587" spans="11:12">
      <c r="K2587" s="149"/>
      <c r="L2587" s="149"/>
    </row>
    <row r="2588" spans="11:12">
      <c r="K2588" s="149"/>
      <c r="L2588" s="149"/>
    </row>
    <row r="2589" spans="11:12">
      <c r="K2589" s="149"/>
      <c r="L2589" s="149"/>
    </row>
    <row r="2590" spans="11:12">
      <c r="K2590" s="149"/>
      <c r="L2590" s="149"/>
    </row>
    <row r="2591" spans="11:12">
      <c r="K2591" s="149"/>
      <c r="L2591" s="149"/>
    </row>
    <row r="2592" spans="11:12">
      <c r="K2592" s="149"/>
      <c r="L2592" s="149"/>
    </row>
    <row r="2593" spans="11:12">
      <c r="K2593" s="149"/>
      <c r="L2593" s="149"/>
    </row>
    <row r="2594" spans="11:12">
      <c r="K2594" s="149"/>
      <c r="L2594" s="149"/>
    </row>
    <row r="2595" spans="11:12">
      <c r="K2595" s="149"/>
      <c r="L2595" s="149"/>
    </row>
    <row r="2596" spans="11:12">
      <c r="K2596" s="149"/>
      <c r="L2596" s="149"/>
    </row>
    <row r="2597" spans="11:12">
      <c r="K2597" s="149"/>
      <c r="L2597" s="149"/>
    </row>
    <row r="2598" spans="11:12">
      <c r="K2598" s="149"/>
      <c r="L2598" s="149"/>
    </row>
    <row r="2599" spans="11:12">
      <c r="K2599" s="149"/>
      <c r="L2599" s="149"/>
    </row>
    <row r="2600" spans="11:12">
      <c r="K2600" s="149"/>
      <c r="L2600" s="149"/>
    </row>
    <row r="2601" spans="11:12">
      <c r="K2601" s="149"/>
      <c r="L2601" s="149"/>
    </row>
    <row r="2602" spans="11:12">
      <c r="K2602" s="149"/>
      <c r="L2602" s="149"/>
    </row>
    <row r="2603" spans="11:12">
      <c r="K2603" s="149"/>
      <c r="L2603" s="149"/>
    </row>
    <row r="2604" spans="11:12">
      <c r="K2604" s="149"/>
      <c r="L2604" s="149"/>
    </row>
    <row r="2605" spans="11:12">
      <c r="K2605" s="149"/>
      <c r="L2605" s="149"/>
    </row>
    <row r="2606" spans="11:12">
      <c r="K2606" s="149"/>
      <c r="L2606" s="149"/>
    </row>
    <row r="2607" spans="11:12">
      <c r="K2607" s="149"/>
      <c r="L2607" s="149"/>
    </row>
    <row r="2608" spans="11:12">
      <c r="K2608" s="149"/>
      <c r="L2608" s="149"/>
    </row>
    <row r="2609" spans="11:12">
      <c r="K2609" s="149"/>
      <c r="L2609" s="149"/>
    </row>
    <row r="2610" spans="11:12">
      <c r="K2610" s="149"/>
      <c r="L2610" s="149"/>
    </row>
    <row r="2611" spans="11:12">
      <c r="K2611" s="149"/>
      <c r="L2611" s="149"/>
    </row>
    <row r="2612" spans="11:12">
      <c r="K2612" s="149"/>
      <c r="L2612" s="149"/>
    </row>
    <row r="2613" spans="11:12">
      <c r="K2613" s="149"/>
      <c r="L2613" s="149"/>
    </row>
    <row r="2614" spans="11:12">
      <c r="K2614" s="149"/>
      <c r="L2614" s="149"/>
    </row>
    <row r="2615" spans="11:12">
      <c r="K2615" s="149"/>
      <c r="L2615" s="149"/>
    </row>
    <row r="2616" spans="11:12">
      <c r="K2616" s="149"/>
      <c r="L2616" s="149"/>
    </row>
    <row r="2617" spans="11:12">
      <c r="K2617" s="149"/>
      <c r="L2617" s="149"/>
    </row>
    <row r="2618" spans="11:12">
      <c r="K2618" s="149"/>
      <c r="L2618" s="149"/>
    </row>
    <row r="2619" spans="11:12">
      <c r="K2619" s="149"/>
      <c r="L2619" s="149"/>
    </row>
    <row r="2620" spans="11:12">
      <c r="K2620" s="149"/>
      <c r="L2620" s="149"/>
    </row>
    <row r="2621" spans="11:12">
      <c r="K2621" s="149"/>
      <c r="L2621" s="149"/>
    </row>
    <row r="2622" spans="11:12">
      <c r="K2622" s="149"/>
      <c r="L2622" s="149"/>
    </row>
    <row r="2623" spans="11:12">
      <c r="K2623" s="149"/>
      <c r="L2623" s="149"/>
    </row>
    <row r="2624" spans="11:12">
      <c r="K2624" s="149"/>
      <c r="L2624" s="149"/>
    </row>
    <row r="2625" spans="11:12">
      <c r="K2625" s="149"/>
      <c r="L2625" s="149"/>
    </row>
    <row r="2626" spans="11:12">
      <c r="K2626" s="149"/>
      <c r="L2626" s="149"/>
    </row>
    <row r="2627" spans="11:12">
      <c r="K2627" s="149"/>
      <c r="L2627" s="149"/>
    </row>
    <row r="2628" spans="11:12">
      <c r="K2628" s="149"/>
      <c r="L2628" s="149"/>
    </row>
    <row r="2629" spans="11:12">
      <c r="K2629" s="149"/>
      <c r="L2629" s="149"/>
    </row>
    <row r="2630" spans="11:12">
      <c r="K2630" s="149"/>
      <c r="L2630" s="149"/>
    </row>
    <row r="2631" spans="11:12">
      <c r="K2631" s="149"/>
      <c r="L2631" s="149"/>
    </row>
    <row r="2632" spans="11:12">
      <c r="K2632" s="149"/>
      <c r="L2632" s="149"/>
    </row>
    <row r="2633" spans="11:12">
      <c r="K2633" s="149"/>
      <c r="L2633" s="149"/>
    </row>
    <row r="2634" spans="11:12">
      <c r="K2634" s="149"/>
      <c r="L2634" s="149"/>
    </row>
    <row r="2635" spans="11:12">
      <c r="K2635" s="149"/>
      <c r="L2635" s="149"/>
    </row>
    <row r="2636" spans="11:12">
      <c r="K2636" s="149"/>
      <c r="L2636" s="149"/>
    </row>
    <row r="2637" spans="11:12">
      <c r="K2637" s="149"/>
      <c r="L2637" s="149"/>
    </row>
    <row r="2638" spans="11:12">
      <c r="K2638" s="149"/>
      <c r="L2638" s="149"/>
    </row>
    <row r="2639" spans="11:12">
      <c r="K2639" s="149"/>
      <c r="L2639" s="149"/>
    </row>
    <row r="2640" spans="11:12">
      <c r="K2640" s="149"/>
      <c r="L2640" s="149"/>
    </row>
    <row r="2641" spans="11:12">
      <c r="K2641" s="149"/>
      <c r="L2641" s="149"/>
    </row>
    <row r="2642" spans="11:12">
      <c r="K2642" s="149"/>
      <c r="L2642" s="149"/>
    </row>
    <row r="2643" spans="11:12">
      <c r="K2643" s="149"/>
      <c r="L2643" s="149"/>
    </row>
    <row r="2644" spans="11:12">
      <c r="K2644" s="149"/>
      <c r="L2644" s="149"/>
    </row>
    <row r="2645" spans="11:12">
      <c r="K2645" s="149"/>
      <c r="L2645" s="149"/>
    </row>
    <row r="2646" spans="11:12">
      <c r="K2646" s="149"/>
      <c r="L2646" s="149"/>
    </row>
    <row r="2647" spans="11:12">
      <c r="K2647" s="149"/>
      <c r="L2647" s="149"/>
    </row>
    <row r="2648" spans="11:12">
      <c r="K2648" s="149"/>
      <c r="L2648" s="149"/>
    </row>
    <row r="2649" spans="11:12">
      <c r="K2649" s="149"/>
      <c r="L2649" s="149"/>
    </row>
    <row r="2650" spans="11:12">
      <c r="K2650" s="149"/>
      <c r="L2650" s="149"/>
    </row>
    <row r="2651" spans="11:12">
      <c r="K2651" s="149"/>
      <c r="L2651" s="149"/>
    </row>
    <row r="2652" spans="11:12">
      <c r="K2652" s="149"/>
      <c r="L2652" s="149"/>
    </row>
    <row r="2653" spans="11:12">
      <c r="K2653" s="149"/>
      <c r="L2653" s="149"/>
    </row>
    <row r="2654" spans="11:12">
      <c r="K2654" s="149"/>
      <c r="L2654" s="149"/>
    </row>
    <row r="2655" spans="11:12">
      <c r="K2655" s="149"/>
      <c r="L2655" s="149"/>
    </row>
    <row r="2656" spans="11:12">
      <c r="K2656" s="149"/>
      <c r="L2656" s="149"/>
    </row>
    <row r="2657" spans="11:12">
      <c r="K2657" s="149"/>
      <c r="L2657" s="149"/>
    </row>
    <row r="2658" spans="11:12">
      <c r="K2658" s="149"/>
      <c r="L2658" s="149"/>
    </row>
    <row r="2659" spans="11:12">
      <c r="K2659" s="149"/>
      <c r="L2659" s="149"/>
    </row>
    <row r="2660" spans="11:12">
      <c r="K2660" s="149"/>
      <c r="L2660" s="149"/>
    </row>
    <row r="2661" spans="11:12">
      <c r="K2661" s="149"/>
      <c r="L2661" s="149"/>
    </row>
    <row r="2662" spans="11:12">
      <c r="K2662" s="149"/>
      <c r="L2662" s="149"/>
    </row>
    <row r="2663" spans="11:12">
      <c r="K2663" s="149"/>
      <c r="L2663" s="149"/>
    </row>
    <row r="2664" spans="11:12">
      <c r="K2664" s="149"/>
      <c r="L2664" s="149"/>
    </row>
    <row r="2665" spans="11:12">
      <c r="K2665" s="149"/>
      <c r="L2665" s="149"/>
    </row>
    <row r="2666" spans="11:12">
      <c r="K2666" s="149"/>
      <c r="L2666" s="149"/>
    </row>
    <row r="2667" spans="11:12">
      <c r="K2667" s="149"/>
      <c r="L2667" s="149"/>
    </row>
    <row r="2668" spans="11:12">
      <c r="K2668" s="149"/>
      <c r="L2668" s="149"/>
    </row>
    <row r="2669" spans="11:12">
      <c r="K2669" s="149"/>
      <c r="L2669" s="149"/>
    </row>
    <row r="2670" spans="11:12">
      <c r="K2670" s="149"/>
      <c r="L2670" s="149"/>
    </row>
    <row r="2671" spans="11:12">
      <c r="K2671" s="149"/>
      <c r="L2671" s="149"/>
    </row>
    <row r="2672" spans="11:12">
      <c r="K2672" s="149"/>
      <c r="L2672" s="149"/>
    </row>
    <row r="2673" spans="11:12">
      <c r="K2673" s="149"/>
      <c r="L2673" s="149"/>
    </row>
    <row r="2674" spans="11:12">
      <c r="K2674" s="149"/>
      <c r="L2674" s="149"/>
    </row>
    <row r="2675" spans="11:12">
      <c r="K2675" s="149"/>
      <c r="L2675" s="149"/>
    </row>
    <row r="2676" spans="11:12">
      <c r="K2676" s="149"/>
      <c r="L2676" s="149"/>
    </row>
    <row r="2677" spans="11:12">
      <c r="K2677" s="149"/>
      <c r="L2677" s="149"/>
    </row>
    <row r="2678" spans="11:12">
      <c r="K2678" s="149"/>
      <c r="L2678" s="149"/>
    </row>
    <row r="2679" spans="11:12">
      <c r="K2679" s="149"/>
      <c r="L2679" s="149"/>
    </row>
    <row r="2680" spans="11:12">
      <c r="K2680" s="149"/>
      <c r="L2680" s="149"/>
    </row>
    <row r="2681" spans="11:12">
      <c r="K2681" s="149"/>
      <c r="L2681" s="149"/>
    </row>
    <row r="2682" spans="11:12">
      <c r="K2682" s="149"/>
      <c r="L2682" s="149"/>
    </row>
    <row r="2683" spans="11:12">
      <c r="K2683" s="149"/>
      <c r="L2683" s="149"/>
    </row>
    <row r="2684" spans="11:12">
      <c r="K2684" s="149"/>
      <c r="L2684" s="149"/>
    </row>
    <row r="2685" spans="11:12">
      <c r="K2685" s="149"/>
      <c r="L2685" s="149"/>
    </row>
    <row r="2686" spans="11:12">
      <c r="K2686" s="149"/>
      <c r="L2686" s="149"/>
    </row>
    <row r="2687" spans="11:12">
      <c r="K2687" s="149"/>
      <c r="L2687" s="149"/>
    </row>
    <row r="2688" spans="11:12">
      <c r="K2688" s="149"/>
      <c r="L2688" s="149"/>
    </row>
    <row r="2689" spans="11:12">
      <c r="K2689" s="149"/>
      <c r="L2689" s="149"/>
    </row>
    <row r="2690" spans="11:12">
      <c r="K2690" s="149"/>
      <c r="L2690" s="149"/>
    </row>
    <row r="2691" spans="11:12">
      <c r="K2691" s="149"/>
      <c r="L2691" s="149"/>
    </row>
    <row r="2692" spans="11:12">
      <c r="K2692" s="149"/>
      <c r="L2692" s="149"/>
    </row>
    <row r="2693" spans="11:12">
      <c r="K2693" s="149"/>
      <c r="L2693" s="149"/>
    </row>
    <row r="2694" spans="11:12">
      <c r="K2694" s="149"/>
      <c r="L2694" s="149"/>
    </row>
    <row r="2695" spans="11:12">
      <c r="K2695" s="149"/>
      <c r="L2695" s="149"/>
    </row>
    <row r="2696" spans="11:12">
      <c r="K2696" s="149"/>
      <c r="L2696" s="149"/>
    </row>
    <row r="2697" spans="11:12">
      <c r="K2697" s="149"/>
      <c r="L2697" s="149"/>
    </row>
    <row r="2698" spans="11:12">
      <c r="K2698" s="149"/>
      <c r="L2698" s="149"/>
    </row>
    <row r="2699" spans="11:12">
      <c r="K2699" s="149"/>
      <c r="L2699" s="149"/>
    </row>
    <row r="2700" spans="11:12">
      <c r="K2700" s="149"/>
      <c r="L2700" s="149"/>
    </row>
    <row r="2701" spans="11:12">
      <c r="K2701" s="149"/>
      <c r="L2701" s="149"/>
    </row>
    <row r="2702" spans="11:12">
      <c r="K2702" s="149"/>
      <c r="L2702" s="149"/>
    </row>
    <row r="2703" spans="11:12">
      <c r="K2703" s="149"/>
      <c r="L2703" s="149"/>
    </row>
    <row r="2704" spans="11:12">
      <c r="K2704" s="149"/>
      <c r="L2704" s="149"/>
    </row>
    <row r="2705" spans="11:12">
      <c r="K2705" s="149"/>
      <c r="L2705" s="149"/>
    </row>
    <row r="2706" spans="11:12">
      <c r="K2706" s="149"/>
      <c r="L2706" s="149"/>
    </row>
    <row r="2707" spans="11:12">
      <c r="K2707" s="149"/>
      <c r="L2707" s="149"/>
    </row>
    <row r="2708" spans="11:12">
      <c r="K2708" s="149"/>
      <c r="L2708" s="149"/>
    </row>
    <row r="2709" spans="11:12">
      <c r="K2709" s="149"/>
      <c r="L2709" s="149"/>
    </row>
    <row r="2710" spans="11:12">
      <c r="K2710" s="149"/>
      <c r="L2710" s="149"/>
    </row>
    <row r="2711" spans="11:12">
      <c r="K2711" s="149"/>
      <c r="L2711" s="149"/>
    </row>
    <row r="2712" spans="11:12">
      <c r="K2712" s="149"/>
      <c r="L2712" s="149"/>
    </row>
    <row r="2713" spans="11:12">
      <c r="K2713" s="149"/>
      <c r="L2713" s="149"/>
    </row>
    <row r="2714" spans="11:12">
      <c r="K2714" s="149"/>
      <c r="L2714" s="149"/>
    </row>
    <row r="2715" spans="11:12">
      <c r="K2715" s="149"/>
      <c r="L2715" s="149"/>
    </row>
    <row r="2716" spans="11:12">
      <c r="K2716" s="149"/>
      <c r="L2716" s="149"/>
    </row>
    <row r="2717" spans="11:12">
      <c r="K2717" s="149"/>
      <c r="L2717" s="149"/>
    </row>
    <row r="2718" spans="11:12">
      <c r="K2718" s="149"/>
      <c r="L2718" s="149"/>
    </row>
    <row r="2719" spans="11:12">
      <c r="K2719" s="149"/>
      <c r="L2719" s="149"/>
    </row>
    <row r="2720" spans="11:12">
      <c r="K2720" s="149"/>
      <c r="L2720" s="149"/>
    </row>
    <row r="2721" spans="11:12">
      <c r="K2721" s="149"/>
      <c r="L2721" s="149"/>
    </row>
    <row r="2722" spans="11:12">
      <c r="K2722" s="149"/>
      <c r="L2722" s="149"/>
    </row>
    <row r="2723" spans="11:12">
      <c r="K2723" s="149"/>
      <c r="L2723" s="149"/>
    </row>
    <row r="2724" spans="11:12">
      <c r="K2724" s="149"/>
      <c r="L2724" s="149"/>
    </row>
    <row r="2725" spans="11:12">
      <c r="K2725" s="149"/>
      <c r="L2725" s="149"/>
    </row>
    <row r="2726" spans="11:12">
      <c r="K2726" s="149"/>
      <c r="L2726" s="149"/>
    </row>
    <row r="2727" spans="11:12">
      <c r="K2727" s="149"/>
      <c r="L2727" s="149"/>
    </row>
    <row r="2728" spans="11:12">
      <c r="K2728" s="149"/>
      <c r="L2728" s="149"/>
    </row>
    <row r="2729" spans="11:12">
      <c r="K2729" s="149"/>
      <c r="L2729" s="149"/>
    </row>
    <row r="2730" spans="11:12">
      <c r="K2730" s="149"/>
      <c r="L2730" s="149"/>
    </row>
    <row r="2731" spans="11:12">
      <c r="K2731" s="149"/>
      <c r="L2731" s="149"/>
    </row>
    <row r="2732" spans="11:12">
      <c r="K2732" s="149"/>
      <c r="L2732" s="149"/>
    </row>
    <row r="2733" spans="11:12">
      <c r="K2733" s="149"/>
      <c r="L2733" s="149"/>
    </row>
    <row r="2734" spans="11:12">
      <c r="K2734" s="149"/>
      <c r="L2734" s="149"/>
    </row>
    <row r="2735" spans="11:12">
      <c r="K2735" s="149"/>
      <c r="L2735" s="149"/>
    </row>
    <row r="2736" spans="11:12">
      <c r="K2736" s="149"/>
      <c r="L2736" s="149"/>
    </row>
    <row r="2737" spans="11:12">
      <c r="K2737" s="149"/>
      <c r="L2737" s="149"/>
    </row>
    <row r="2738" spans="11:12">
      <c r="K2738" s="149"/>
      <c r="L2738" s="149"/>
    </row>
    <row r="2739" spans="11:12">
      <c r="K2739" s="149"/>
      <c r="L2739" s="149"/>
    </row>
    <row r="2740" spans="11:12">
      <c r="K2740" s="149"/>
      <c r="L2740" s="149"/>
    </row>
    <row r="2741" spans="11:12">
      <c r="K2741" s="149"/>
      <c r="L2741" s="149"/>
    </row>
    <row r="2742" spans="11:12">
      <c r="K2742" s="149"/>
      <c r="L2742" s="149"/>
    </row>
    <row r="2743" spans="11:12">
      <c r="K2743" s="149"/>
      <c r="L2743" s="149"/>
    </row>
    <row r="2744" spans="11:12">
      <c r="K2744" s="149"/>
      <c r="L2744" s="149"/>
    </row>
    <row r="2745" spans="11:12">
      <c r="K2745" s="149"/>
      <c r="L2745" s="149"/>
    </row>
    <row r="2746" spans="11:12">
      <c r="K2746" s="149"/>
      <c r="L2746" s="149"/>
    </row>
    <row r="2747" spans="11:12">
      <c r="K2747" s="149"/>
      <c r="L2747" s="149"/>
    </row>
    <row r="2748" spans="11:12">
      <c r="K2748" s="149"/>
      <c r="L2748" s="149"/>
    </row>
    <row r="2749" spans="11:12">
      <c r="K2749" s="149"/>
      <c r="L2749" s="149"/>
    </row>
    <row r="2750" spans="11:12">
      <c r="K2750" s="149"/>
      <c r="L2750" s="149"/>
    </row>
    <row r="2751" spans="11:12">
      <c r="K2751" s="149"/>
      <c r="L2751" s="149"/>
    </row>
    <row r="2752" spans="11:12">
      <c r="K2752" s="149"/>
      <c r="L2752" s="149"/>
    </row>
    <row r="2753" spans="11:12">
      <c r="K2753" s="149"/>
      <c r="L2753" s="149"/>
    </row>
    <row r="2754" spans="11:12">
      <c r="K2754" s="149"/>
      <c r="L2754" s="149"/>
    </row>
    <row r="2755" spans="11:12">
      <c r="K2755" s="149"/>
      <c r="L2755" s="149"/>
    </row>
    <row r="2756" spans="11:12">
      <c r="K2756" s="149"/>
      <c r="L2756" s="149"/>
    </row>
    <row r="2757" spans="11:12">
      <c r="K2757" s="149"/>
      <c r="L2757" s="149"/>
    </row>
    <row r="2758" spans="11:12">
      <c r="K2758" s="149"/>
      <c r="L2758" s="149"/>
    </row>
    <row r="2759" spans="11:12">
      <c r="K2759" s="149"/>
      <c r="L2759" s="149"/>
    </row>
    <row r="2760" spans="11:12">
      <c r="K2760" s="149"/>
      <c r="L2760" s="149"/>
    </row>
    <row r="2761" spans="11:12">
      <c r="K2761" s="149"/>
      <c r="L2761" s="149"/>
    </row>
    <row r="2762" spans="11:12">
      <c r="K2762" s="149"/>
      <c r="L2762" s="149"/>
    </row>
    <row r="2763" spans="11:12">
      <c r="K2763" s="149"/>
      <c r="L2763" s="149"/>
    </row>
    <row r="2764" spans="11:12">
      <c r="K2764" s="149"/>
      <c r="L2764" s="149"/>
    </row>
    <row r="2765" spans="11:12">
      <c r="K2765" s="149"/>
      <c r="L2765" s="149"/>
    </row>
    <row r="2766" spans="11:12">
      <c r="K2766" s="149"/>
      <c r="L2766" s="149"/>
    </row>
    <row r="2767" spans="11:12">
      <c r="K2767" s="149"/>
      <c r="L2767" s="149"/>
    </row>
    <row r="2768" spans="11:12">
      <c r="K2768" s="149"/>
      <c r="L2768" s="149"/>
    </row>
    <row r="2769" spans="11:12">
      <c r="K2769" s="149"/>
      <c r="L2769" s="149"/>
    </row>
    <row r="2770" spans="11:12">
      <c r="K2770" s="149"/>
      <c r="L2770" s="149"/>
    </row>
    <row r="2771" spans="11:12">
      <c r="K2771" s="149"/>
      <c r="L2771" s="149"/>
    </row>
    <row r="2772" spans="11:12">
      <c r="K2772" s="149"/>
      <c r="L2772" s="149"/>
    </row>
    <row r="2773" spans="11:12">
      <c r="K2773" s="149"/>
      <c r="L2773" s="149"/>
    </row>
    <row r="2774" spans="11:12">
      <c r="K2774" s="149"/>
      <c r="L2774" s="149"/>
    </row>
    <row r="2775" spans="11:12">
      <c r="K2775" s="149"/>
      <c r="L2775" s="149"/>
    </row>
    <row r="2776" spans="11:12">
      <c r="K2776" s="149"/>
      <c r="L2776" s="149"/>
    </row>
    <row r="2777" spans="11:12">
      <c r="K2777" s="149"/>
      <c r="L2777" s="149"/>
    </row>
    <row r="2778" spans="11:12">
      <c r="K2778" s="149"/>
      <c r="L2778" s="149"/>
    </row>
    <row r="2779" spans="11:12">
      <c r="K2779" s="149"/>
      <c r="L2779" s="149"/>
    </row>
    <row r="2780" spans="11:12">
      <c r="K2780" s="149"/>
      <c r="L2780" s="149"/>
    </row>
    <row r="2781" spans="11:12">
      <c r="K2781" s="149"/>
      <c r="L2781" s="149"/>
    </row>
    <row r="2782" spans="11:12">
      <c r="K2782" s="149"/>
      <c r="L2782" s="149"/>
    </row>
    <row r="2783" spans="11:12">
      <c r="K2783" s="149"/>
      <c r="L2783" s="149"/>
    </row>
    <row r="2784" spans="11:12">
      <c r="K2784" s="149"/>
      <c r="L2784" s="149"/>
    </row>
    <row r="2785" spans="11:12">
      <c r="K2785" s="149"/>
      <c r="L2785" s="149"/>
    </row>
    <row r="2786" spans="11:12">
      <c r="K2786" s="149"/>
      <c r="L2786" s="149"/>
    </row>
    <row r="2787" spans="11:12">
      <c r="K2787" s="149"/>
      <c r="L2787" s="149"/>
    </row>
    <row r="2788" spans="11:12">
      <c r="K2788" s="149"/>
      <c r="L2788" s="149"/>
    </row>
    <row r="2789" spans="11:12">
      <c r="K2789" s="149"/>
      <c r="L2789" s="149"/>
    </row>
    <row r="2790" spans="11:12">
      <c r="K2790" s="149"/>
      <c r="L2790" s="149"/>
    </row>
    <row r="2791" spans="11:12">
      <c r="K2791" s="149"/>
      <c r="L2791" s="149"/>
    </row>
    <row r="2792" spans="11:12">
      <c r="K2792" s="149"/>
      <c r="L2792" s="149"/>
    </row>
    <row r="2793" spans="11:12">
      <c r="K2793" s="149"/>
      <c r="L2793" s="149"/>
    </row>
    <row r="2794" spans="11:12">
      <c r="K2794" s="149"/>
      <c r="L2794" s="149"/>
    </row>
    <row r="2795" spans="11:12">
      <c r="K2795" s="149"/>
      <c r="L2795" s="149"/>
    </row>
    <row r="2796" spans="11:12">
      <c r="K2796" s="149"/>
      <c r="L2796" s="149"/>
    </row>
    <row r="2797" spans="11:12">
      <c r="K2797" s="149"/>
      <c r="L2797" s="149"/>
    </row>
    <row r="2798" spans="11:12">
      <c r="K2798" s="149"/>
      <c r="L2798" s="149"/>
    </row>
    <row r="2799" spans="11:12">
      <c r="K2799" s="149"/>
      <c r="L2799" s="149"/>
    </row>
    <row r="2800" spans="11:12">
      <c r="K2800" s="149"/>
      <c r="L2800" s="149"/>
    </row>
    <row r="2801" spans="11:12">
      <c r="K2801" s="149"/>
      <c r="L2801" s="149"/>
    </row>
    <row r="2802" spans="11:12">
      <c r="K2802" s="149"/>
      <c r="L2802" s="149"/>
    </row>
    <row r="2803" spans="11:12">
      <c r="K2803" s="149"/>
      <c r="L2803" s="149"/>
    </row>
    <row r="2804" spans="11:12">
      <c r="K2804" s="149"/>
      <c r="L2804" s="149"/>
    </row>
    <row r="2805" spans="11:12">
      <c r="K2805" s="149"/>
      <c r="L2805" s="149"/>
    </row>
    <row r="2806" spans="11:12">
      <c r="K2806" s="149"/>
      <c r="L2806" s="149"/>
    </row>
    <row r="2807" spans="11:12">
      <c r="K2807" s="149"/>
      <c r="L2807" s="149"/>
    </row>
    <row r="2808" spans="11:12">
      <c r="K2808" s="149"/>
      <c r="L2808" s="149"/>
    </row>
    <row r="2809" spans="11:12">
      <c r="K2809" s="149"/>
      <c r="L2809" s="149"/>
    </row>
    <row r="2810" spans="11:12">
      <c r="K2810" s="149"/>
      <c r="L2810" s="149"/>
    </row>
    <row r="2811" spans="11:12">
      <c r="K2811" s="149"/>
      <c r="L2811" s="149"/>
    </row>
    <row r="2812" spans="11:12">
      <c r="K2812" s="149"/>
      <c r="L2812" s="149"/>
    </row>
    <row r="2813" spans="11:12">
      <c r="K2813" s="149"/>
      <c r="L2813" s="149"/>
    </row>
    <row r="2814" spans="11:12">
      <c r="K2814" s="149"/>
      <c r="L2814" s="149"/>
    </row>
    <row r="2815" spans="11:12">
      <c r="K2815" s="149"/>
      <c r="L2815" s="149"/>
    </row>
    <row r="2816" spans="11:12">
      <c r="K2816" s="149"/>
      <c r="L2816" s="149"/>
    </row>
    <row r="2817" spans="11:12">
      <c r="K2817" s="149"/>
      <c r="L2817" s="149"/>
    </row>
    <row r="2818" spans="11:12">
      <c r="K2818" s="149"/>
      <c r="L2818" s="149"/>
    </row>
    <row r="2819" spans="11:12">
      <c r="K2819" s="149"/>
      <c r="L2819" s="149"/>
    </row>
    <row r="2820" spans="11:12">
      <c r="K2820" s="149"/>
      <c r="L2820" s="149"/>
    </row>
    <row r="2821" spans="11:12">
      <c r="K2821" s="149"/>
      <c r="L2821" s="149"/>
    </row>
    <row r="2822" spans="11:12">
      <c r="K2822" s="149"/>
      <c r="L2822" s="149"/>
    </row>
    <row r="2823" spans="11:12">
      <c r="K2823" s="149"/>
      <c r="L2823" s="149"/>
    </row>
    <row r="2824" spans="11:12">
      <c r="K2824" s="149"/>
      <c r="L2824" s="149"/>
    </row>
    <row r="2825" spans="11:12">
      <c r="K2825" s="149"/>
      <c r="L2825" s="149"/>
    </row>
    <row r="2826" spans="11:12">
      <c r="K2826" s="149"/>
      <c r="L2826" s="149"/>
    </row>
    <row r="2827" spans="11:12">
      <c r="K2827" s="149"/>
      <c r="L2827" s="149"/>
    </row>
    <row r="2828" spans="11:12">
      <c r="K2828" s="149"/>
      <c r="L2828" s="149"/>
    </row>
    <row r="2829" spans="11:12">
      <c r="K2829" s="149"/>
      <c r="L2829" s="149"/>
    </row>
    <row r="2830" spans="11:12">
      <c r="K2830" s="149"/>
      <c r="L2830" s="149"/>
    </row>
    <row r="2831" spans="11:12">
      <c r="K2831" s="149"/>
      <c r="L2831" s="149"/>
    </row>
    <row r="2832" spans="11:12">
      <c r="K2832" s="149"/>
      <c r="L2832" s="149"/>
    </row>
    <row r="2833" spans="11:12">
      <c r="K2833" s="149"/>
      <c r="L2833" s="149"/>
    </row>
    <row r="2834" spans="11:12">
      <c r="K2834" s="149"/>
      <c r="L2834" s="149"/>
    </row>
    <row r="2835" spans="11:12">
      <c r="K2835" s="149"/>
      <c r="L2835" s="149"/>
    </row>
    <row r="2836" spans="11:12">
      <c r="K2836" s="149"/>
      <c r="L2836" s="149"/>
    </row>
    <row r="2837" spans="11:12">
      <c r="K2837" s="149"/>
      <c r="L2837" s="149"/>
    </row>
    <row r="2838" spans="11:12">
      <c r="K2838" s="149"/>
      <c r="L2838" s="149"/>
    </row>
    <row r="2839" spans="11:12">
      <c r="K2839" s="149"/>
      <c r="L2839" s="149"/>
    </row>
    <row r="2840" spans="11:12">
      <c r="K2840" s="149"/>
      <c r="L2840" s="149"/>
    </row>
    <row r="2841" spans="11:12">
      <c r="K2841" s="149"/>
      <c r="L2841" s="149"/>
    </row>
    <row r="2842" spans="11:12">
      <c r="K2842" s="149"/>
      <c r="L2842" s="149"/>
    </row>
    <row r="2843" spans="11:12">
      <c r="K2843" s="149"/>
      <c r="L2843" s="149"/>
    </row>
    <row r="2844" spans="11:12">
      <c r="K2844" s="149"/>
      <c r="L2844" s="149"/>
    </row>
    <row r="2845" spans="11:12">
      <c r="K2845" s="149"/>
      <c r="L2845" s="149"/>
    </row>
    <row r="2846" spans="11:12">
      <c r="K2846" s="149"/>
      <c r="L2846" s="149"/>
    </row>
    <row r="2847" spans="11:12">
      <c r="K2847" s="149"/>
      <c r="L2847" s="149"/>
    </row>
    <row r="2848" spans="11:12">
      <c r="K2848" s="149"/>
      <c r="L2848" s="149"/>
    </row>
    <row r="2849" spans="11:12">
      <c r="K2849" s="149"/>
      <c r="L2849" s="149"/>
    </row>
    <row r="2850" spans="11:12">
      <c r="K2850" s="149"/>
      <c r="L2850" s="149"/>
    </row>
    <row r="2851" spans="11:12">
      <c r="K2851" s="149"/>
      <c r="L2851" s="149"/>
    </row>
    <row r="2852" spans="11:12">
      <c r="K2852" s="149"/>
      <c r="L2852" s="149"/>
    </row>
    <row r="2853" spans="11:12">
      <c r="K2853" s="149"/>
      <c r="L2853" s="149"/>
    </row>
    <row r="2854" spans="11:12">
      <c r="K2854" s="149"/>
      <c r="L2854" s="149"/>
    </row>
    <row r="2855" spans="11:12">
      <c r="K2855" s="149"/>
      <c r="L2855" s="149"/>
    </row>
    <row r="2856" spans="11:12">
      <c r="K2856" s="149"/>
      <c r="L2856" s="149"/>
    </row>
    <row r="2857" spans="11:12">
      <c r="K2857" s="149"/>
      <c r="L2857" s="149"/>
    </row>
    <row r="2858" spans="11:12">
      <c r="K2858" s="149"/>
      <c r="L2858" s="149"/>
    </row>
    <row r="2859" spans="11:12">
      <c r="K2859" s="149"/>
      <c r="L2859" s="149"/>
    </row>
    <row r="2860" spans="11:12">
      <c r="K2860" s="149"/>
      <c r="L2860" s="149"/>
    </row>
    <row r="2861" spans="11:12">
      <c r="K2861" s="149"/>
      <c r="L2861" s="149"/>
    </row>
    <row r="2862" spans="11:12">
      <c r="K2862" s="149"/>
      <c r="L2862" s="149"/>
    </row>
    <row r="2863" spans="11:12">
      <c r="K2863" s="149"/>
      <c r="L2863" s="149"/>
    </row>
    <row r="2864" spans="11:12">
      <c r="K2864" s="149"/>
      <c r="L2864" s="149"/>
    </row>
    <row r="2865" spans="11:12">
      <c r="K2865" s="149"/>
      <c r="L2865" s="149"/>
    </row>
    <row r="2866" spans="11:12">
      <c r="K2866" s="149"/>
      <c r="L2866" s="149"/>
    </row>
    <row r="2867" spans="11:12">
      <c r="K2867" s="149"/>
      <c r="L2867" s="149"/>
    </row>
    <row r="2868" spans="11:12">
      <c r="K2868" s="149"/>
      <c r="L2868" s="149"/>
    </row>
    <row r="2869" spans="11:12">
      <c r="K2869" s="149"/>
      <c r="L2869" s="149"/>
    </row>
    <row r="2870" spans="11:12">
      <c r="K2870" s="149"/>
      <c r="L2870" s="149"/>
    </row>
    <row r="2871" spans="11:12">
      <c r="K2871" s="149"/>
      <c r="L2871" s="149"/>
    </row>
    <row r="2872" spans="11:12">
      <c r="K2872" s="149"/>
      <c r="L2872" s="149"/>
    </row>
    <row r="2873" spans="11:12">
      <c r="K2873" s="149"/>
      <c r="L2873" s="149"/>
    </row>
    <row r="2874" spans="11:12">
      <c r="K2874" s="149"/>
      <c r="L2874" s="149"/>
    </row>
    <row r="2875" spans="11:12">
      <c r="K2875" s="149"/>
      <c r="L2875" s="149"/>
    </row>
    <row r="2876" spans="11:12">
      <c r="K2876" s="149"/>
      <c r="L2876" s="149"/>
    </row>
    <row r="2877" spans="11:12">
      <c r="K2877" s="149"/>
      <c r="L2877" s="149"/>
    </row>
    <row r="2878" spans="11:12">
      <c r="K2878" s="149"/>
      <c r="L2878" s="149"/>
    </row>
    <row r="2879" spans="11:12">
      <c r="K2879" s="149"/>
      <c r="L2879" s="149"/>
    </row>
    <row r="2880" spans="11:12">
      <c r="K2880" s="149"/>
      <c r="L2880" s="149"/>
    </row>
    <row r="2881" spans="11:12">
      <c r="K2881" s="149"/>
      <c r="L2881" s="149"/>
    </row>
    <row r="2882" spans="11:12">
      <c r="K2882" s="149"/>
      <c r="L2882" s="149"/>
    </row>
    <row r="2883" spans="11:12">
      <c r="K2883" s="149"/>
      <c r="L2883" s="149"/>
    </row>
    <row r="2884" spans="11:12">
      <c r="K2884" s="149"/>
      <c r="L2884" s="149"/>
    </row>
    <row r="2885" spans="11:12">
      <c r="K2885" s="149"/>
      <c r="L2885" s="149"/>
    </row>
    <row r="2886" spans="11:12">
      <c r="K2886" s="149"/>
      <c r="L2886" s="149"/>
    </row>
    <row r="2887" spans="11:12">
      <c r="K2887" s="149"/>
      <c r="L2887" s="149"/>
    </row>
    <row r="2888" spans="11:12">
      <c r="K2888" s="149"/>
      <c r="L2888" s="149"/>
    </row>
    <row r="2889" spans="11:12">
      <c r="K2889" s="149"/>
      <c r="L2889" s="149"/>
    </row>
    <row r="2890" spans="11:12">
      <c r="K2890" s="149"/>
      <c r="L2890" s="149"/>
    </row>
    <row r="2891" spans="11:12">
      <c r="K2891" s="149"/>
      <c r="L2891" s="149"/>
    </row>
    <row r="2892" spans="11:12">
      <c r="K2892" s="149"/>
      <c r="L2892" s="149"/>
    </row>
    <row r="2893" spans="11:12">
      <c r="K2893" s="149"/>
      <c r="L2893" s="149"/>
    </row>
    <row r="2894" spans="11:12">
      <c r="K2894" s="149"/>
      <c r="L2894" s="149"/>
    </row>
    <row r="2895" spans="11:12">
      <c r="K2895" s="149"/>
      <c r="L2895" s="149"/>
    </row>
    <row r="2896" spans="11:12">
      <c r="K2896" s="149"/>
      <c r="L2896" s="149"/>
    </row>
    <row r="2897" spans="11:12">
      <c r="K2897" s="149"/>
      <c r="L2897" s="149"/>
    </row>
    <row r="2898" spans="11:12">
      <c r="K2898" s="149"/>
      <c r="L2898" s="149"/>
    </row>
    <row r="2899" spans="11:12">
      <c r="K2899" s="149"/>
      <c r="L2899" s="149"/>
    </row>
    <row r="2900" spans="11:12">
      <c r="K2900" s="149"/>
      <c r="L2900" s="149"/>
    </row>
    <row r="2901" spans="11:12">
      <c r="K2901" s="149"/>
      <c r="L2901" s="149"/>
    </row>
    <row r="2902" spans="11:12">
      <c r="K2902" s="149"/>
      <c r="L2902" s="149"/>
    </row>
    <row r="2903" spans="11:12">
      <c r="K2903" s="149"/>
      <c r="L2903" s="149"/>
    </row>
    <row r="2904" spans="11:12">
      <c r="K2904" s="149"/>
      <c r="L2904" s="149"/>
    </row>
    <row r="2905" spans="11:12">
      <c r="K2905" s="149"/>
      <c r="L2905" s="149"/>
    </row>
    <row r="2906" spans="11:12">
      <c r="K2906" s="149"/>
      <c r="L2906" s="149"/>
    </row>
    <row r="2907" spans="11:12">
      <c r="K2907" s="149"/>
      <c r="L2907" s="149"/>
    </row>
    <row r="2908" spans="11:12">
      <c r="K2908" s="149"/>
      <c r="L2908" s="149"/>
    </row>
    <row r="2909" spans="11:12">
      <c r="K2909" s="149"/>
      <c r="L2909" s="149"/>
    </row>
    <row r="2910" spans="11:12">
      <c r="K2910" s="149"/>
      <c r="L2910" s="149"/>
    </row>
    <row r="2911" spans="11:12">
      <c r="K2911" s="149"/>
      <c r="L2911" s="149"/>
    </row>
    <row r="2912" spans="11:12">
      <c r="K2912" s="149"/>
      <c r="L2912" s="149"/>
    </row>
    <row r="2913" spans="11:12">
      <c r="K2913" s="149"/>
      <c r="L2913" s="149"/>
    </row>
    <row r="2914" spans="11:12">
      <c r="K2914" s="149"/>
      <c r="L2914" s="149"/>
    </row>
    <row r="2915" spans="11:12">
      <c r="K2915" s="149"/>
      <c r="L2915" s="149"/>
    </row>
    <row r="2916" spans="11:12">
      <c r="K2916" s="149"/>
      <c r="L2916" s="149"/>
    </row>
    <row r="2917" spans="11:12">
      <c r="K2917" s="149"/>
      <c r="L2917" s="149"/>
    </row>
    <row r="2918" spans="11:12">
      <c r="K2918" s="149"/>
      <c r="L2918" s="149"/>
    </row>
    <row r="2919" spans="11:12">
      <c r="K2919" s="149"/>
      <c r="L2919" s="149"/>
    </row>
    <row r="2920" spans="11:12">
      <c r="K2920" s="149"/>
      <c r="L2920" s="149"/>
    </row>
    <row r="2921" spans="11:12">
      <c r="K2921" s="149"/>
      <c r="L2921" s="149"/>
    </row>
    <row r="2922" spans="11:12">
      <c r="K2922" s="149"/>
      <c r="L2922" s="149"/>
    </row>
    <row r="2923" spans="11:12">
      <c r="K2923" s="149"/>
      <c r="L2923" s="149"/>
    </row>
    <row r="2924" spans="11:12">
      <c r="K2924" s="149"/>
      <c r="L2924" s="149"/>
    </row>
    <row r="2925" spans="11:12">
      <c r="K2925" s="149"/>
      <c r="L2925" s="149"/>
    </row>
    <row r="2926" spans="11:12">
      <c r="K2926" s="149"/>
      <c r="L2926" s="149"/>
    </row>
    <row r="2927" spans="11:12">
      <c r="K2927" s="149"/>
      <c r="L2927" s="149"/>
    </row>
    <row r="2928" spans="11:12">
      <c r="K2928" s="149"/>
      <c r="L2928" s="149"/>
    </row>
    <row r="2929" spans="11:12">
      <c r="K2929" s="149"/>
      <c r="L2929" s="149"/>
    </row>
    <row r="2930" spans="11:12">
      <c r="K2930" s="149"/>
      <c r="L2930" s="149"/>
    </row>
    <row r="2931" spans="11:12">
      <c r="K2931" s="149"/>
      <c r="L2931" s="149"/>
    </row>
    <row r="2932" spans="11:12">
      <c r="K2932" s="149"/>
      <c r="L2932" s="149"/>
    </row>
    <row r="2933" spans="11:12">
      <c r="K2933" s="149"/>
      <c r="L2933" s="149"/>
    </row>
    <row r="2934" spans="11:12">
      <c r="K2934" s="149"/>
      <c r="L2934" s="149"/>
    </row>
    <row r="2935" spans="11:12">
      <c r="K2935" s="149"/>
      <c r="L2935" s="149"/>
    </row>
    <row r="2936" spans="11:12">
      <c r="K2936" s="149"/>
      <c r="L2936" s="149"/>
    </row>
    <row r="2937" spans="11:12">
      <c r="K2937" s="149"/>
      <c r="L2937" s="149"/>
    </row>
    <row r="2938" spans="11:12">
      <c r="K2938" s="149"/>
      <c r="L2938" s="149"/>
    </row>
    <row r="2939" spans="11:12">
      <c r="K2939" s="149"/>
      <c r="L2939" s="149"/>
    </row>
    <row r="2940" spans="11:12">
      <c r="K2940" s="149"/>
      <c r="L2940" s="149"/>
    </row>
    <row r="2941" spans="11:12">
      <c r="K2941" s="149"/>
      <c r="L2941" s="149"/>
    </row>
    <row r="2942" spans="11:12">
      <c r="K2942" s="149"/>
      <c r="L2942" s="149"/>
    </row>
    <row r="2943" spans="11:12">
      <c r="K2943" s="149"/>
      <c r="L2943" s="149"/>
    </row>
    <row r="2944" spans="11:12">
      <c r="K2944" s="149"/>
      <c r="L2944" s="149"/>
    </row>
    <row r="2945" spans="11:12">
      <c r="K2945" s="149"/>
      <c r="L2945" s="149"/>
    </row>
    <row r="2946" spans="11:12">
      <c r="K2946" s="149"/>
      <c r="L2946" s="149"/>
    </row>
    <row r="2947" spans="11:12">
      <c r="K2947" s="149"/>
      <c r="L2947" s="149"/>
    </row>
    <row r="2948" spans="11:12">
      <c r="K2948" s="149"/>
      <c r="L2948" s="149"/>
    </row>
    <row r="2949" spans="11:12">
      <c r="K2949" s="149"/>
      <c r="L2949" s="149"/>
    </row>
    <row r="2950" spans="11:12">
      <c r="K2950" s="149"/>
      <c r="L2950" s="149"/>
    </row>
    <row r="2951" spans="11:12">
      <c r="K2951" s="149"/>
      <c r="L2951" s="149"/>
    </row>
    <row r="2952" spans="11:12">
      <c r="K2952" s="149"/>
      <c r="L2952" s="149"/>
    </row>
    <row r="2953" spans="11:12">
      <c r="K2953" s="149"/>
      <c r="L2953" s="149"/>
    </row>
    <row r="2954" spans="11:12">
      <c r="K2954" s="149"/>
      <c r="L2954" s="149"/>
    </row>
    <row r="2955" spans="11:12">
      <c r="K2955" s="149"/>
      <c r="L2955" s="149"/>
    </row>
    <row r="2956" spans="11:12">
      <c r="K2956" s="149"/>
      <c r="L2956" s="149"/>
    </row>
    <row r="2957" spans="11:12">
      <c r="K2957" s="149"/>
      <c r="L2957" s="149"/>
    </row>
    <row r="2958" spans="11:12">
      <c r="K2958" s="149"/>
      <c r="L2958" s="149"/>
    </row>
    <row r="2959" spans="11:12">
      <c r="K2959" s="149"/>
      <c r="L2959" s="149"/>
    </row>
    <row r="2960" spans="11:12">
      <c r="K2960" s="149"/>
      <c r="L2960" s="149"/>
    </row>
    <row r="2961" spans="11:12">
      <c r="K2961" s="149"/>
      <c r="L2961" s="149"/>
    </row>
    <row r="2962" spans="11:12">
      <c r="K2962" s="149"/>
      <c r="L2962" s="149"/>
    </row>
    <row r="2963" spans="11:12">
      <c r="K2963" s="149"/>
      <c r="L2963" s="149"/>
    </row>
    <row r="2964" spans="11:12">
      <c r="K2964" s="149"/>
      <c r="L2964" s="149"/>
    </row>
    <row r="2965" spans="11:12">
      <c r="K2965" s="149"/>
      <c r="L2965" s="149"/>
    </row>
    <row r="2966" spans="11:12">
      <c r="K2966" s="149"/>
      <c r="L2966" s="149"/>
    </row>
    <row r="2967" spans="11:12">
      <c r="K2967" s="149"/>
      <c r="L2967" s="149"/>
    </row>
    <row r="2968" spans="11:12">
      <c r="K2968" s="149"/>
      <c r="L2968" s="149"/>
    </row>
    <row r="2969" spans="11:12">
      <c r="K2969" s="149"/>
      <c r="L2969" s="149"/>
    </row>
    <row r="2970" spans="11:12">
      <c r="K2970" s="149"/>
      <c r="L2970" s="149"/>
    </row>
    <row r="2971" spans="11:12">
      <c r="K2971" s="149"/>
      <c r="L2971" s="149"/>
    </row>
    <row r="2972" spans="11:12">
      <c r="K2972" s="149"/>
      <c r="L2972" s="149"/>
    </row>
    <row r="2973" spans="11:12">
      <c r="K2973" s="149"/>
      <c r="L2973" s="149"/>
    </row>
    <row r="2974" spans="11:12">
      <c r="K2974" s="149"/>
      <c r="L2974" s="149"/>
    </row>
    <row r="2975" spans="11:12">
      <c r="K2975" s="149"/>
      <c r="L2975" s="149"/>
    </row>
    <row r="2976" spans="11:12">
      <c r="K2976" s="149"/>
      <c r="L2976" s="149"/>
    </row>
    <row r="2977" spans="11:12">
      <c r="K2977" s="149"/>
      <c r="L2977" s="149"/>
    </row>
    <row r="2978" spans="11:12">
      <c r="K2978" s="149"/>
      <c r="L2978" s="149"/>
    </row>
    <row r="2979" spans="11:12">
      <c r="K2979" s="149"/>
      <c r="L2979" s="149"/>
    </row>
    <row r="2980" spans="11:12">
      <c r="K2980" s="149"/>
      <c r="L2980" s="149"/>
    </row>
    <row r="2981" spans="11:12">
      <c r="K2981" s="149"/>
      <c r="L2981" s="149"/>
    </row>
    <row r="2982" spans="11:12">
      <c r="K2982" s="149"/>
      <c r="L2982" s="149"/>
    </row>
    <row r="2983" spans="11:12">
      <c r="K2983" s="149"/>
      <c r="L2983" s="149"/>
    </row>
    <row r="2984" spans="11:12">
      <c r="K2984" s="149"/>
      <c r="L2984" s="149"/>
    </row>
    <row r="2985" spans="11:12">
      <c r="K2985" s="149"/>
      <c r="L2985" s="149"/>
    </row>
    <row r="2986" spans="11:12">
      <c r="K2986" s="149"/>
      <c r="L2986" s="149"/>
    </row>
    <row r="2987" spans="11:12">
      <c r="K2987" s="149"/>
      <c r="L2987" s="149"/>
    </row>
    <row r="2988" spans="11:12">
      <c r="K2988" s="149"/>
      <c r="L2988" s="149"/>
    </row>
    <row r="2989" spans="11:12">
      <c r="K2989" s="149"/>
      <c r="L2989" s="149"/>
    </row>
    <row r="2990" spans="11:12">
      <c r="K2990" s="149"/>
      <c r="L2990" s="149"/>
    </row>
    <row r="2991" spans="11:12">
      <c r="K2991" s="149"/>
      <c r="L2991" s="149"/>
    </row>
    <row r="2992" spans="11:12">
      <c r="K2992" s="149"/>
      <c r="L2992" s="149"/>
    </row>
    <row r="2993" spans="11:12">
      <c r="K2993" s="149"/>
      <c r="L2993" s="149"/>
    </row>
    <row r="2994" spans="11:12">
      <c r="K2994" s="149"/>
      <c r="L2994" s="149"/>
    </row>
    <row r="2995" spans="11:12">
      <c r="K2995" s="149"/>
      <c r="L2995" s="149"/>
    </row>
    <row r="2996" spans="11:12">
      <c r="K2996" s="149"/>
      <c r="L2996" s="149"/>
    </row>
    <row r="2997" spans="11:12">
      <c r="K2997" s="149"/>
      <c r="L2997" s="149"/>
    </row>
    <row r="2998" spans="11:12">
      <c r="K2998" s="149"/>
      <c r="L2998" s="149"/>
    </row>
    <row r="2999" spans="11:12">
      <c r="K2999" s="149"/>
      <c r="L2999" s="149"/>
    </row>
    <row r="3000" spans="11:12">
      <c r="K3000" s="149"/>
      <c r="L3000" s="149"/>
    </row>
    <row r="3001" spans="11:12">
      <c r="K3001" s="149"/>
      <c r="L3001" s="149"/>
    </row>
    <row r="3002" spans="11:12">
      <c r="K3002" s="149"/>
      <c r="L3002" s="149"/>
    </row>
    <row r="3003" spans="11:12">
      <c r="K3003" s="149"/>
      <c r="L3003" s="149"/>
    </row>
    <row r="3004" spans="11:12">
      <c r="K3004" s="149"/>
      <c r="L3004" s="149"/>
    </row>
    <row r="3005" spans="11:12">
      <c r="K3005" s="149"/>
      <c r="L3005" s="149"/>
    </row>
    <row r="3006" spans="11:12">
      <c r="K3006" s="149"/>
      <c r="L3006" s="149"/>
    </row>
    <row r="3007" spans="11:12">
      <c r="K3007" s="149"/>
      <c r="L3007" s="149"/>
    </row>
    <row r="3008" spans="11:12">
      <c r="K3008" s="149"/>
      <c r="L3008" s="149"/>
    </row>
    <row r="3009" spans="11:12">
      <c r="K3009" s="149"/>
      <c r="L3009" s="149"/>
    </row>
    <row r="3010" spans="11:12">
      <c r="K3010" s="149"/>
      <c r="L3010" s="149"/>
    </row>
    <row r="3011" spans="11:12">
      <c r="K3011" s="149"/>
      <c r="L3011" s="149"/>
    </row>
    <row r="3012" spans="11:12">
      <c r="K3012" s="149"/>
      <c r="L3012" s="149"/>
    </row>
    <row r="3013" spans="11:12">
      <c r="K3013" s="149"/>
      <c r="L3013" s="149"/>
    </row>
    <row r="3014" spans="11:12">
      <c r="K3014" s="149"/>
      <c r="L3014" s="149"/>
    </row>
    <row r="3015" spans="11:12">
      <c r="K3015" s="149"/>
      <c r="L3015" s="149"/>
    </row>
    <row r="3016" spans="11:12">
      <c r="K3016" s="149"/>
      <c r="L3016" s="149"/>
    </row>
    <row r="3017" spans="11:12">
      <c r="K3017" s="149"/>
      <c r="L3017" s="149"/>
    </row>
    <row r="3018" spans="11:12">
      <c r="K3018" s="149"/>
      <c r="L3018" s="149"/>
    </row>
    <row r="3019" spans="11:12">
      <c r="K3019" s="149"/>
      <c r="L3019" s="149"/>
    </row>
    <row r="3020" spans="11:12">
      <c r="K3020" s="149"/>
      <c r="L3020" s="149"/>
    </row>
    <row r="3021" spans="11:12">
      <c r="K3021" s="149"/>
      <c r="L3021" s="149"/>
    </row>
    <row r="3022" spans="11:12">
      <c r="K3022" s="149"/>
      <c r="L3022" s="149"/>
    </row>
    <row r="3023" spans="11:12">
      <c r="K3023" s="149"/>
      <c r="L3023" s="149"/>
    </row>
    <row r="3024" spans="11:12">
      <c r="K3024" s="149"/>
      <c r="L3024" s="149"/>
    </row>
    <row r="3025" spans="11:12">
      <c r="K3025" s="149"/>
      <c r="L3025" s="149"/>
    </row>
    <row r="3026" spans="11:12">
      <c r="K3026" s="149"/>
      <c r="L3026" s="149"/>
    </row>
    <row r="3027" spans="11:12">
      <c r="K3027" s="149"/>
      <c r="L3027" s="149"/>
    </row>
    <row r="3028" spans="11:12">
      <c r="K3028" s="149"/>
      <c r="L3028" s="149"/>
    </row>
    <row r="3029" spans="11:12">
      <c r="K3029" s="149"/>
      <c r="L3029" s="149"/>
    </row>
    <row r="3030" spans="11:12">
      <c r="K3030" s="149"/>
      <c r="L3030" s="149"/>
    </row>
    <row r="3031" spans="11:12">
      <c r="K3031" s="149"/>
      <c r="L3031" s="149"/>
    </row>
    <row r="3032" spans="11:12">
      <c r="K3032" s="149"/>
      <c r="L3032" s="149"/>
    </row>
    <row r="3033" spans="11:12">
      <c r="K3033" s="149"/>
      <c r="L3033" s="149"/>
    </row>
    <row r="3034" spans="11:12">
      <c r="K3034" s="149"/>
      <c r="L3034" s="149"/>
    </row>
    <row r="3035" spans="11:12">
      <c r="K3035" s="149"/>
      <c r="L3035" s="149"/>
    </row>
    <row r="3036" spans="11:12">
      <c r="K3036" s="149"/>
      <c r="L3036" s="149"/>
    </row>
    <row r="3037" spans="11:12">
      <c r="K3037" s="149"/>
      <c r="L3037" s="149"/>
    </row>
    <row r="3038" spans="11:12">
      <c r="K3038" s="149"/>
      <c r="L3038" s="149"/>
    </row>
    <row r="3039" spans="11:12">
      <c r="K3039" s="149"/>
      <c r="L3039" s="149"/>
    </row>
    <row r="3040" spans="11:12">
      <c r="K3040" s="149"/>
      <c r="L3040" s="149"/>
    </row>
    <row r="3041" spans="11:12">
      <c r="K3041" s="149"/>
      <c r="L3041" s="149"/>
    </row>
    <row r="3042" spans="11:12">
      <c r="K3042" s="149"/>
      <c r="L3042" s="149"/>
    </row>
    <row r="3043" spans="11:12">
      <c r="K3043" s="149"/>
      <c r="L3043" s="149"/>
    </row>
    <row r="3044" spans="11:12">
      <c r="K3044" s="149"/>
      <c r="L3044" s="149"/>
    </row>
    <row r="3045" spans="11:12">
      <c r="K3045" s="149"/>
      <c r="L3045" s="149"/>
    </row>
    <row r="3046" spans="11:12">
      <c r="K3046" s="149"/>
      <c r="L3046" s="149"/>
    </row>
    <row r="3047" spans="11:12">
      <c r="K3047" s="149"/>
      <c r="L3047" s="149"/>
    </row>
    <row r="3048" spans="11:12">
      <c r="K3048" s="149"/>
      <c r="L3048" s="149"/>
    </row>
    <row r="3049" spans="11:12">
      <c r="K3049" s="149"/>
      <c r="L3049" s="149"/>
    </row>
    <row r="3050" spans="11:12">
      <c r="K3050" s="149"/>
      <c r="L3050" s="149"/>
    </row>
    <row r="3051" spans="11:12">
      <c r="K3051" s="149"/>
      <c r="L3051" s="149"/>
    </row>
    <row r="3052" spans="11:12">
      <c r="K3052" s="149"/>
      <c r="L3052" s="149"/>
    </row>
    <row r="3053" spans="11:12">
      <c r="K3053" s="149"/>
      <c r="L3053" s="149"/>
    </row>
    <row r="3054" spans="11:12">
      <c r="K3054" s="149"/>
      <c r="L3054" s="149"/>
    </row>
    <row r="3055" spans="11:12">
      <c r="K3055" s="149"/>
      <c r="L3055" s="149"/>
    </row>
    <row r="3056" spans="11:12">
      <c r="K3056" s="149"/>
      <c r="L3056" s="149"/>
    </row>
    <row r="3057" spans="11:12">
      <c r="K3057" s="149"/>
      <c r="L3057" s="149"/>
    </row>
    <row r="3058" spans="11:12">
      <c r="K3058" s="149"/>
      <c r="L3058" s="149"/>
    </row>
    <row r="3059" spans="11:12">
      <c r="K3059" s="149"/>
      <c r="L3059" s="149"/>
    </row>
    <row r="3060" spans="11:12">
      <c r="K3060" s="149"/>
      <c r="L3060" s="149"/>
    </row>
    <row r="3061" spans="11:12">
      <c r="K3061" s="149"/>
      <c r="L3061" s="149"/>
    </row>
    <row r="3062" spans="11:12">
      <c r="K3062" s="149"/>
      <c r="L3062" s="149"/>
    </row>
    <row r="3063" spans="11:12">
      <c r="K3063" s="149"/>
      <c r="L3063" s="149"/>
    </row>
    <row r="3064" spans="11:12">
      <c r="K3064" s="149"/>
      <c r="L3064" s="149"/>
    </row>
    <row r="3065" spans="11:12">
      <c r="K3065" s="149"/>
      <c r="L3065" s="149"/>
    </row>
    <row r="3066" spans="11:12">
      <c r="K3066" s="149"/>
      <c r="L3066" s="149"/>
    </row>
    <row r="3067" spans="11:12">
      <c r="K3067" s="149"/>
      <c r="L3067" s="149"/>
    </row>
    <row r="3068" spans="11:12">
      <c r="K3068" s="149"/>
      <c r="L3068" s="149"/>
    </row>
    <row r="3069" spans="11:12">
      <c r="K3069" s="149"/>
      <c r="L3069" s="149"/>
    </row>
    <row r="3070" spans="11:12">
      <c r="K3070" s="149"/>
      <c r="L3070" s="149"/>
    </row>
    <row r="3071" spans="11:12">
      <c r="K3071" s="149"/>
      <c r="L3071" s="149"/>
    </row>
    <row r="3072" spans="11:12">
      <c r="K3072" s="149"/>
      <c r="L3072" s="149"/>
    </row>
    <row r="3073" spans="11:12">
      <c r="K3073" s="149"/>
      <c r="L3073" s="149"/>
    </row>
    <row r="3074" spans="11:12">
      <c r="K3074" s="149"/>
      <c r="L3074" s="149"/>
    </row>
    <row r="3075" spans="11:12">
      <c r="K3075" s="149"/>
      <c r="L3075" s="149"/>
    </row>
    <row r="3076" spans="11:12">
      <c r="K3076" s="149"/>
      <c r="L3076" s="149"/>
    </row>
    <row r="3077" spans="11:12">
      <c r="K3077" s="149"/>
      <c r="L3077" s="149"/>
    </row>
    <row r="3078" spans="11:12">
      <c r="K3078" s="149"/>
      <c r="L3078" s="149"/>
    </row>
    <row r="3079" spans="11:12">
      <c r="K3079" s="149"/>
      <c r="L3079" s="149"/>
    </row>
    <row r="3080" spans="11:12">
      <c r="K3080" s="149"/>
      <c r="L3080" s="149"/>
    </row>
    <row r="3081" spans="11:12">
      <c r="K3081" s="149"/>
      <c r="L3081" s="149"/>
    </row>
    <row r="3082" spans="11:12">
      <c r="K3082" s="149"/>
      <c r="L3082" s="149"/>
    </row>
    <row r="3083" spans="11:12">
      <c r="K3083" s="149"/>
      <c r="L3083" s="149"/>
    </row>
    <row r="3084" spans="11:12">
      <c r="K3084" s="149"/>
      <c r="L3084" s="149"/>
    </row>
    <row r="3085" spans="11:12">
      <c r="K3085" s="149"/>
      <c r="L3085" s="149"/>
    </row>
    <row r="3086" spans="11:12">
      <c r="K3086" s="149"/>
      <c r="L3086" s="149"/>
    </row>
    <row r="3087" spans="11:12">
      <c r="K3087" s="149"/>
      <c r="L3087" s="149"/>
    </row>
    <row r="3088" spans="11:12">
      <c r="K3088" s="149"/>
      <c r="L3088" s="149"/>
    </row>
    <row r="3089" spans="11:12">
      <c r="K3089" s="149"/>
      <c r="L3089" s="149"/>
    </row>
    <row r="3090" spans="11:12">
      <c r="K3090" s="149"/>
      <c r="L3090" s="149"/>
    </row>
    <row r="3091" spans="11:12">
      <c r="K3091" s="149"/>
      <c r="L3091" s="149"/>
    </row>
    <row r="3092" spans="11:12">
      <c r="K3092" s="149"/>
      <c r="L3092" s="149"/>
    </row>
    <row r="3093" spans="11:12">
      <c r="K3093" s="149"/>
      <c r="L3093" s="149"/>
    </row>
    <row r="3094" spans="11:12">
      <c r="K3094" s="149"/>
      <c r="L3094" s="149"/>
    </row>
    <row r="3095" spans="11:12">
      <c r="K3095" s="149"/>
      <c r="L3095" s="149"/>
    </row>
    <row r="3096" spans="11:12">
      <c r="K3096" s="149"/>
      <c r="L3096" s="149"/>
    </row>
    <row r="3097" spans="11:12">
      <c r="K3097" s="149"/>
      <c r="L3097" s="149"/>
    </row>
    <row r="3098" spans="11:12">
      <c r="K3098" s="149"/>
      <c r="L3098" s="149"/>
    </row>
    <row r="3099" spans="11:12">
      <c r="K3099" s="149"/>
      <c r="L3099" s="149"/>
    </row>
    <row r="3100" spans="11:12">
      <c r="K3100" s="149"/>
      <c r="L3100" s="149"/>
    </row>
    <row r="3101" spans="11:12">
      <c r="K3101" s="149"/>
      <c r="L3101" s="149"/>
    </row>
    <row r="3102" spans="11:12">
      <c r="K3102" s="149"/>
      <c r="L3102" s="149"/>
    </row>
    <row r="3103" spans="11:12">
      <c r="K3103" s="149"/>
      <c r="L3103" s="149"/>
    </row>
    <row r="3104" spans="11:12">
      <c r="K3104" s="149"/>
      <c r="L3104" s="149"/>
    </row>
    <row r="3105" spans="11:12">
      <c r="K3105" s="149"/>
      <c r="L3105" s="149"/>
    </row>
    <row r="3106" spans="11:12">
      <c r="K3106" s="149"/>
      <c r="L3106" s="149"/>
    </row>
    <row r="3107" spans="11:12">
      <c r="K3107" s="149"/>
      <c r="L3107" s="149"/>
    </row>
    <row r="3108" spans="11:12">
      <c r="K3108" s="149"/>
      <c r="L3108" s="149"/>
    </row>
    <row r="3109" spans="11:12">
      <c r="K3109" s="149"/>
      <c r="L3109" s="149"/>
    </row>
    <row r="3110" spans="11:12">
      <c r="K3110" s="149"/>
      <c r="L3110" s="149"/>
    </row>
    <row r="3111" spans="11:12">
      <c r="K3111" s="149"/>
      <c r="L3111" s="149"/>
    </row>
    <row r="3112" spans="11:12">
      <c r="K3112" s="149"/>
      <c r="L3112" s="149"/>
    </row>
    <row r="3113" spans="11:12">
      <c r="K3113" s="149"/>
      <c r="L3113" s="149"/>
    </row>
    <row r="3114" spans="11:12">
      <c r="K3114" s="149"/>
      <c r="L3114" s="149"/>
    </row>
    <row r="3115" spans="11:12">
      <c r="K3115" s="149"/>
      <c r="L3115" s="149"/>
    </row>
    <row r="3116" spans="11:12">
      <c r="K3116" s="149"/>
      <c r="L3116" s="149"/>
    </row>
    <row r="3117" spans="11:12">
      <c r="K3117" s="149"/>
      <c r="L3117" s="149"/>
    </row>
    <row r="3118" spans="11:12">
      <c r="K3118" s="149"/>
      <c r="L3118" s="149"/>
    </row>
    <row r="3119" spans="11:12">
      <c r="K3119" s="149"/>
      <c r="L3119" s="149"/>
    </row>
    <row r="3120" spans="11:12">
      <c r="K3120" s="149"/>
      <c r="L3120" s="149"/>
    </row>
    <row r="3121" spans="11:12">
      <c r="K3121" s="149"/>
      <c r="L3121" s="149"/>
    </row>
    <row r="3122" spans="11:12">
      <c r="K3122" s="149"/>
      <c r="L3122" s="149"/>
    </row>
    <row r="3123" spans="11:12">
      <c r="K3123" s="149"/>
      <c r="L3123" s="149"/>
    </row>
    <row r="3124" spans="11:12">
      <c r="K3124" s="149"/>
      <c r="L3124" s="149"/>
    </row>
    <row r="3125" spans="11:12">
      <c r="K3125" s="149"/>
      <c r="L3125" s="149"/>
    </row>
    <row r="3126" spans="11:12">
      <c r="K3126" s="149"/>
      <c r="L3126" s="149"/>
    </row>
    <row r="3127" spans="11:12">
      <c r="K3127" s="149"/>
      <c r="L3127" s="149"/>
    </row>
    <row r="3128" spans="11:12">
      <c r="K3128" s="149"/>
      <c r="L3128" s="149"/>
    </row>
    <row r="3129" spans="11:12">
      <c r="K3129" s="149"/>
      <c r="L3129" s="149"/>
    </row>
    <row r="3130" spans="11:12">
      <c r="K3130" s="149"/>
      <c r="L3130" s="149"/>
    </row>
    <row r="3131" spans="11:12">
      <c r="K3131" s="149"/>
      <c r="L3131" s="149"/>
    </row>
    <row r="3132" spans="11:12">
      <c r="K3132" s="149"/>
      <c r="L3132" s="149"/>
    </row>
    <row r="3133" spans="11:12">
      <c r="K3133" s="149"/>
      <c r="L3133" s="149"/>
    </row>
    <row r="3134" spans="11:12">
      <c r="K3134" s="149"/>
      <c r="L3134" s="149"/>
    </row>
    <row r="3135" spans="11:12">
      <c r="K3135" s="149"/>
      <c r="L3135" s="149"/>
    </row>
    <row r="3136" spans="11:12">
      <c r="K3136" s="149"/>
      <c r="L3136" s="149"/>
    </row>
    <row r="3137" spans="11:12">
      <c r="K3137" s="149"/>
      <c r="L3137" s="149"/>
    </row>
    <row r="3138" spans="11:12">
      <c r="K3138" s="149"/>
      <c r="L3138" s="149"/>
    </row>
    <row r="3139" spans="11:12">
      <c r="K3139" s="149"/>
      <c r="L3139" s="149"/>
    </row>
    <row r="3140" spans="11:12">
      <c r="K3140" s="149"/>
      <c r="L3140" s="149"/>
    </row>
    <row r="3141" spans="11:12">
      <c r="K3141" s="149"/>
      <c r="L3141" s="149"/>
    </row>
    <row r="3142" spans="11:12">
      <c r="K3142" s="149"/>
      <c r="L3142" s="149"/>
    </row>
    <row r="3143" spans="11:12">
      <c r="K3143" s="149"/>
      <c r="L3143" s="149"/>
    </row>
    <row r="3144" spans="11:12">
      <c r="K3144" s="149"/>
      <c r="L3144" s="149"/>
    </row>
    <row r="3145" spans="11:12">
      <c r="K3145" s="149"/>
      <c r="L3145" s="149"/>
    </row>
    <row r="3146" spans="11:12">
      <c r="K3146" s="149"/>
      <c r="L3146" s="149"/>
    </row>
    <row r="3147" spans="11:12">
      <c r="K3147" s="149"/>
      <c r="L3147" s="149"/>
    </row>
    <row r="3148" spans="11:12">
      <c r="K3148" s="149"/>
      <c r="L3148" s="149"/>
    </row>
    <row r="3149" spans="11:12">
      <c r="K3149" s="149"/>
      <c r="L3149" s="149"/>
    </row>
    <row r="3150" spans="11:12">
      <c r="K3150" s="149"/>
      <c r="L3150" s="149"/>
    </row>
    <row r="3151" spans="11:12">
      <c r="K3151" s="149"/>
      <c r="L3151" s="149"/>
    </row>
    <row r="3152" spans="11:12">
      <c r="K3152" s="149"/>
      <c r="L3152" s="149"/>
    </row>
    <row r="3153" spans="11:12">
      <c r="K3153" s="149"/>
      <c r="L3153" s="149"/>
    </row>
    <row r="3154" spans="11:12">
      <c r="K3154" s="149"/>
      <c r="L3154" s="149"/>
    </row>
    <row r="3155" spans="11:12">
      <c r="K3155" s="149"/>
      <c r="L3155" s="149"/>
    </row>
    <row r="3156" spans="11:12">
      <c r="K3156" s="149"/>
      <c r="L3156" s="149"/>
    </row>
    <row r="3157" spans="11:12">
      <c r="K3157" s="149"/>
      <c r="L3157" s="149"/>
    </row>
    <row r="3158" spans="11:12">
      <c r="K3158" s="149"/>
      <c r="L3158" s="149"/>
    </row>
    <row r="3159" spans="11:12">
      <c r="K3159" s="149"/>
      <c r="L3159" s="149"/>
    </row>
    <row r="3160" spans="11:12">
      <c r="K3160" s="149"/>
      <c r="L3160" s="149"/>
    </row>
    <row r="3161" spans="11:12">
      <c r="K3161" s="149"/>
      <c r="L3161" s="149"/>
    </row>
    <row r="3162" spans="11:12">
      <c r="K3162" s="149"/>
      <c r="L3162" s="149"/>
    </row>
    <row r="3163" spans="11:12">
      <c r="K3163" s="149"/>
      <c r="L3163" s="149"/>
    </row>
    <row r="3164" spans="11:12">
      <c r="K3164" s="149"/>
      <c r="L3164" s="149"/>
    </row>
    <row r="3165" spans="11:12">
      <c r="K3165" s="149"/>
      <c r="L3165" s="149"/>
    </row>
    <row r="3166" spans="11:12">
      <c r="K3166" s="149"/>
      <c r="L3166" s="149"/>
    </row>
    <row r="3167" spans="11:12">
      <c r="K3167" s="149"/>
      <c r="L3167" s="149"/>
    </row>
    <row r="3168" spans="11:12">
      <c r="K3168" s="149"/>
      <c r="L3168" s="149"/>
    </row>
    <row r="3169" spans="11:12">
      <c r="K3169" s="149"/>
      <c r="L3169" s="149"/>
    </row>
    <row r="3170" spans="11:12">
      <c r="K3170" s="149"/>
      <c r="L3170" s="149"/>
    </row>
    <row r="3171" spans="11:12">
      <c r="K3171" s="149"/>
      <c r="L3171" s="149"/>
    </row>
    <row r="3172" spans="11:12">
      <c r="K3172" s="149"/>
      <c r="L3172" s="149"/>
    </row>
    <row r="3173" spans="11:12">
      <c r="K3173" s="149"/>
      <c r="L3173" s="149"/>
    </row>
    <row r="3174" spans="11:12">
      <c r="K3174" s="149"/>
      <c r="L3174" s="149"/>
    </row>
    <row r="3175" spans="11:12">
      <c r="K3175" s="149"/>
      <c r="L3175" s="149"/>
    </row>
    <row r="3176" spans="11:12">
      <c r="K3176" s="149"/>
      <c r="L3176" s="149"/>
    </row>
    <row r="3177" spans="11:12">
      <c r="K3177" s="149"/>
      <c r="L3177" s="149"/>
    </row>
    <row r="3178" spans="11:12">
      <c r="K3178" s="149"/>
      <c r="L3178" s="149"/>
    </row>
    <row r="3179" spans="11:12">
      <c r="K3179" s="149"/>
      <c r="L3179" s="149"/>
    </row>
    <row r="3180" spans="11:12">
      <c r="K3180" s="149"/>
      <c r="L3180" s="149"/>
    </row>
    <row r="3181" spans="11:12">
      <c r="K3181" s="149"/>
      <c r="L3181" s="149"/>
    </row>
    <row r="3182" spans="11:12">
      <c r="K3182" s="149"/>
      <c r="L3182" s="149"/>
    </row>
    <row r="3183" spans="11:12">
      <c r="K3183" s="149"/>
      <c r="L3183" s="149"/>
    </row>
    <row r="3184" spans="11:12">
      <c r="K3184" s="149"/>
      <c r="L3184" s="149"/>
    </row>
    <row r="3185" spans="11:12">
      <c r="K3185" s="149"/>
      <c r="L3185" s="149"/>
    </row>
    <row r="3186" spans="11:12">
      <c r="K3186" s="149"/>
      <c r="L3186" s="149"/>
    </row>
    <row r="3187" spans="11:12">
      <c r="K3187" s="149"/>
      <c r="L3187" s="149"/>
    </row>
    <row r="3188" spans="11:12">
      <c r="K3188" s="149"/>
      <c r="L3188" s="149"/>
    </row>
    <row r="3189" spans="11:12">
      <c r="K3189" s="149"/>
      <c r="L3189" s="149"/>
    </row>
    <row r="3190" spans="11:12">
      <c r="K3190" s="149"/>
      <c r="L3190" s="149"/>
    </row>
    <row r="3191" spans="11:12">
      <c r="K3191" s="149"/>
      <c r="L3191" s="149"/>
    </row>
    <row r="3192" spans="11:12">
      <c r="K3192" s="149"/>
      <c r="L3192" s="149"/>
    </row>
    <row r="3193" spans="11:12">
      <c r="K3193" s="149"/>
      <c r="L3193" s="149"/>
    </row>
    <row r="3194" spans="11:12">
      <c r="K3194" s="149"/>
      <c r="L3194" s="149"/>
    </row>
    <row r="3195" spans="11:12">
      <c r="K3195" s="149"/>
      <c r="L3195" s="149"/>
    </row>
    <row r="3196" spans="11:12">
      <c r="K3196" s="149"/>
      <c r="L3196" s="149"/>
    </row>
    <row r="3197" spans="11:12">
      <c r="K3197" s="149"/>
      <c r="L3197" s="149"/>
    </row>
    <row r="3198" spans="11:12">
      <c r="K3198" s="149"/>
      <c r="L3198" s="149"/>
    </row>
    <row r="3199" spans="11:12">
      <c r="K3199" s="149"/>
      <c r="L3199" s="149"/>
    </row>
    <row r="3200" spans="11:12">
      <c r="K3200" s="149"/>
      <c r="L3200" s="149"/>
    </row>
    <row r="3201" spans="11:12">
      <c r="K3201" s="149"/>
      <c r="L3201" s="149"/>
    </row>
    <row r="3202" spans="11:12">
      <c r="K3202" s="149"/>
      <c r="L3202" s="149"/>
    </row>
    <row r="3203" spans="11:12">
      <c r="K3203" s="149"/>
      <c r="L3203" s="149"/>
    </row>
    <row r="3204" spans="11:12">
      <c r="K3204" s="149"/>
      <c r="L3204" s="149"/>
    </row>
    <row r="3205" spans="11:12">
      <c r="K3205" s="149"/>
      <c r="L3205" s="149"/>
    </row>
    <row r="3206" spans="11:12">
      <c r="K3206" s="149"/>
      <c r="L3206" s="149"/>
    </row>
    <row r="3207" spans="11:12">
      <c r="K3207" s="149"/>
      <c r="L3207" s="149"/>
    </row>
    <row r="3208" spans="11:12">
      <c r="K3208" s="149"/>
      <c r="L3208" s="149"/>
    </row>
    <row r="3209" spans="11:12">
      <c r="K3209" s="149"/>
      <c r="L3209" s="149"/>
    </row>
    <row r="3210" spans="11:12">
      <c r="K3210" s="149"/>
      <c r="L3210" s="149"/>
    </row>
    <row r="3211" spans="11:12">
      <c r="K3211" s="149"/>
      <c r="L3211" s="149"/>
    </row>
    <row r="3212" spans="11:12">
      <c r="K3212" s="149"/>
      <c r="L3212" s="149"/>
    </row>
    <row r="3213" spans="11:12">
      <c r="K3213" s="149"/>
      <c r="L3213" s="149"/>
    </row>
    <row r="3214" spans="11:12">
      <c r="K3214" s="149"/>
      <c r="L3214" s="149"/>
    </row>
    <row r="3215" spans="11:12">
      <c r="K3215" s="149"/>
      <c r="L3215" s="149"/>
    </row>
    <row r="3216" spans="11:12">
      <c r="K3216" s="149"/>
      <c r="L3216" s="149"/>
    </row>
    <row r="3217" spans="11:12">
      <c r="K3217" s="149"/>
      <c r="L3217" s="149"/>
    </row>
    <row r="3218" spans="11:12">
      <c r="K3218" s="149"/>
      <c r="L3218" s="149"/>
    </row>
    <row r="3219" spans="11:12">
      <c r="K3219" s="149"/>
      <c r="L3219" s="149"/>
    </row>
    <row r="3220" spans="11:12">
      <c r="K3220" s="149"/>
      <c r="L3220" s="149"/>
    </row>
    <row r="3221" spans="11:12">
      <c r="K3221" s="149"/>
      <c r="L3221" s="149"/>
    </row>
    <row r="3222" spans="11:12">
      <c r="K3222" s="149"/>
      <c r="L3222" s="149"/>
    </row>
    <row r="3223" spans="11:12">
      <c r="K3223" s="149"/>
      <c r="L3223" s="149"/>
    </row>
    <row r="3224" spans="11:12">
      <c r="K3224" s="149"/>
      <c r="L3224" s="149"/>
    </row>
    <row r="3225" spans="11:12">
      <c r="K3225" s="149"/>
      <c r="L3225" s="149"/>
    </row>
    <row r="3226" spans="11:12">
      <c r="K3226" s="149"/>
      <c r="L3226" s="149"/>
    </row>
    <row r="3227" spans="11:12">
      <c r="K3227" s="149"/>
      <c r="L3227" s="149"/>
    </row>
    <row r="3228" spans="11:12">
      <c r="K3228" s="149"/>
      <c r="L3228" s="149"/>
    </row>
    <row r="3229" spans="11:12">
      <c r="K3229" s="149"/>
      <c r="L3229" s="149"/>
    </row>
    <row r="3230" spans="11:12">
      <c r="K3230" s="149"/>
      <c r="L3230" s="149"/>
    </row>
    <row r="3231" spans="11:12">
      <c r="K3231" s="149"/>
      <c r="L3231" s="149"/>
    </row>
    <row r="3232" spans="11:12">
      <c r="K3232" s="149"/>
      <c r="L3232" s="149"/>
    </row>
    <row r="3233" spans="11:12">
      <c r="K3233" s="149"/>
      <c r="L3233" s="149"/>
    </row>
    <row r="3234" spans="11:12">
      <c r="K3234" s="149"/>
      <c r="L3234" s="149"/>
    </row>
    <row r="3235" spans="11:12">
      <c r="K3235" s="149"/>
      <c r="L3235" s="149"/>
    </row>
    <row r="3236" spans="11:12">
      <c r="K3236" s="149"/>
      <c r="L3236" s="149"/>
    </row>
    <row r="3237" spans="11:12">
      <c r="K3237" s="149"/>
      <c r="L3237" s="149"/>
    </row>
    <row r="3238" spans="11:12">
      <c r="K3238" s="149"/>
      <c r="L3238" s="149"/>
    </row>
    <row r="3239" spans="11:12">
      <c r="K3239" s="149"/>
      <c r="L3239" s="149"/>
    </row>
    <row r="3240" spans="11:12">
      <c r="K3240" s="149"/>
      <c r="L3240" s="149"/>
    </row>
    <row r="3241" spans="11:12">
      <c r="K3241" s="149"/>
      <c r="L3241" s="149"/>
    </row>
    <row r="3242" spans="11:12">
      <c r="K3242" s="149"/>
      <c r="L3242" s="149"/>
    </row>
    <row r="3243" spans="11:12">
      <c r="K3243" s="149"/>
      <c r="L3243" s="149"/>
    </row>
    <row r="3244" spans="11:12">
      <c r="K3244" s="149"/>
      <c r="L3244" s="149"/>
    </row>
    <row r="3245" spans="11:12">
      <c r="K3245" s="149"/>
      <c r="L3245" s="149"/>
    </row>
    <row r="3246" spans="11:12">
      <c r="K3246" s="149"/>
      <c r="L3246" s="149"/>
    </row>
    <row r="3247" spans="11:12">
      <c r="K3247" s="149"/>
      <c r="L3247" s="149"/>
    </row>
    <row r="3248" spans="11:12">
      <c r="K3248" s="149"/>
      <c r="L3248" s="149"/>
    </row>
    <row r="3249" spans="11:12">
      <c r="K3249" s="149"/>
      <c r="L3249" s="149"/>
    </row>
    <row r="3250" spans="11:12">
      <c r="K3250" s="149"/>
      <c r="L3250" s="149"/>
    </row>
    <row r="3251" spans="11:12">
      <c r="K3251" s="149"/>
      <c r="L3251" s="149"/>
    </row>
    <row r="3252" spans="11:12">
      <c r="K3252" s="149"/>
      <c r="L3252" s="149"/>
    </row>
    <row r="3253" spans="11:12">
      <c r="K3253" s="149"/>
      <c r="L3253" s="149"/>
    </row>
    <row r="3254" spans="11:12">
      <c r="K3254" s="149"/>
      <c r="L3254" s="149"/>
    </row>
    <row r="3255" spans="11:12">
      <c r="K3255" s="149"/>
      <c r="L3255" s="149"/>
    </row>
    <row r="3256" spans="11:12">
      <c r="K3256" s="149"/>
      <c r="L3256" s="149"/>
    </row>
    <row r="3257" spans="11:12">
      <c r="K3257" s="149"/>
      <c r="L3257" s="149"/>
    </row>
    <row r="3258" spans="11:12">
      <c r="K3258" s="149"/>
      <c r="L3258" s="149"/>
    </row>
    <row r="3259" spans="11:12">
      <c r="K3259" s="149"/>
      <c r="L3259" s="149"/>
    </row>
    <row r="3260" spans="11:12">
      <c r="K3260" s="149"/>
      <c r="L3260" s="149"/>
    </row>
    <row r="3261" spans="11:12">
      <c r="K3261" s="149"/>
      <c r="L3261" s="149"/>
    </row>
    <row r="3262" spans="11:12">
      <c r="K3262" s="149"/>
      <c r="L3262" s="149"/>
    </row>
    <row r="3263" spans="11:12">
      <c r="K3263" s="149"/>
      <c r="L3263" s="149"/>
    </row>
    <row r="3264" spans="11:12">
      <c r="K3264" s="149"/>
      <c r="L3264" s="149"/>
    </row>
    <row r="3265" spans="11:12">
      <c r="K3265" s="149"/>
      <c r="L3265" s="149"/>
    </row>
    <row r="3266" spans="11:12">
      <c r="K3266" s="149"/>
      <c r="L3266" s="149"/>
    </row>
    <row r="3267" spans="11:12">
      <c r="K3267" s="149"/>
      <c r="L3267" s="149"/>
    </row>
    <row r="3268" spans="11:12">
      <c r="K3268" s="149"/>
      <c r="L3268" s="149"/>
    </row>
    <row r="3269" spans="11:12">
      <c r="K3269" s="149"/>
      <c r="L3269" s="149"/>
    </row>
    <row r="3270" spans="11:12">
      <c r="K3270" s="149"/>
      <c r="L3270" s="149"/>
    </row>
    <row r="3271" spans="11:12">
      <c r="K3271" s="149"/>
      <c r="L3271" s="149"/>
    </row>
    <row r="3272" spans="11:12">
      <c r="K3272" s="149"/>
      <c r="L3272" s="149"/>
    </row>
    <row r="3273" spans="11:12">
      <c r="K3273" s="149"/>
      <c r="L3273" s="149"/>
    </row>
    <row r="3274" spans="11:12">
      <c r="K3274" s="149"/>
      <c r="L3274" s="149"/>
    </row>
    <row r="3275" spans="11:12">
      <c r="K3275" s="149"/>
      <c r="L3275" s="149"/>
    </row>
    <row r="3276" spans="11:12">
      <c r="K3276" s="149"/>
      <c r="L3276" s="149"/>
    </row>
    <row r="3277" spans="11:12">
      <c r="K3277" s="149"/>
      <c r="L3277" s="149"/>
    </row>
    <row r="3278" spans="11:12">
      <c r="K3278" s="149"/>
      <c r="L3278" s="149"/>
    </row>
    <row r="3279" spans="11:12">
      <c r="K3279" s="149"/>
      <c r="L3279" s="149"/>
    </row>
    <row r="3280" spans="11:12">
      <c r="K3280" s="149"/>
      <c r="L3280" s="149"/>
    </row>
    <row r="3281" spans="11:12">
      <c r="K3281" s="149"/>
      <c r="L3281" s="149"/>
    </row>
    <row r="3282" spans="11:12">
      <c r="K3282" s="149"/>
      <c r="L3282" s="149"/>
    </row>
    <row r="3283" spans="11:12">
      <c r="K3283" s="149"/>
      <c r="L3283" s="149"/>
    </row>
    <row r="3284" spans="11:12">
      <c r="K3284" s="149"/>
      <c r="L3284" s="149"/>
    </row>
    <row r="3285" spans="11:12">
      <c r="K3285" s="149"/>
      <c r="L3285" s="149"/>
    </row>
    <row r="3286" spans="11:12">
      <c r="K3286" s="149"/>
      <c r="L3286" s="149"/>
    </row>
    <row r="3287" spans="11:12">
      <c r="K3287" s="149"/>
      <c r="L3287" s="149"/>
    </row>
    <row r="3288" spans="11:12">
      <c r="K3288" s="149"/>
      <c r="L3288" s="149"/>
    </row>
    <row r="3289" spans="11:12">
      <c r="K3289" s="149"/>
      <c r="L3289" s="149"/>
    </row>
    <row r="3290" spans="11:12">
      <c r="K3290" s="149"/>
      <c r="L3290" s="149"/>
    </row>
    <row r="3291" spans="11:12">
      <c r="K3291" s="149"/>
      <c r="L3291" s="149"/>
    </row>
    <row r="3292" spans="11:12">
      <c r="K3292" s="149"/>
      <c r="L3292" s="149"/>
    </row>
    <row r="3293" spans="11:12">
      <c r="K3293" s="149"/>
      <c r="L3293" s="149"/>
    </row>
    <row r="3294" spans="11:12">
      <c r="K3294" s="149"/>
      <c r="L3294" s="149"/>
    </row>
    <row r="3295" spans="11:12">
      <c r="K3295" s="149"/>
      <c r="L3295" s="149"/>
    </row>
    <row r="3296" spans="11:12">
      <c r="K3296" s="149"/>
      <c r="L3296" s="149"/>
    </row>
    <row r="3297" spans="11:12">
      <c r="K3297" s="149"/>
      <c r="L3297" s="149"/>
    </row>
    <row r="3298" spans="11:12">
      <c r="K3298" s="149"/>
      <c r="L3298" s="149"/>
    </row>
    <row r="3299" spans="11:12">
      <c r="K3299" s="149"/>
      <c r="L3299" s="149"/>
    </row>
    <row r="3300" spans="11:12">
      <c r="K3300" s="149"/>
      <c r="L3300" s="149"/>
    </row>
    <row r="3301" spans="11:12">
      <c r="K3301" s="149"/>
      <c r="L3301" s="149"/>
    </row>
    <row r="3302" spans="11:12">
      <c r="K3302" s="149"/>
      <c r="L3302" s="149"/>
    </row>
    <row r="3303" spans="11:12">
      <c r="K3303" s="149"/>
      <c r="L3303" s="149"/>
    </row>
    <row r="3304" spans="11:12">
      <c r="K3304" s="149"/>
      <c r="L3304" s="149"/>
    </row>
    <row r="3305" spans="11:12">
      <c r="K3305" s="149"/>
      <c r="L3305" s="149"/>
    </row>
    <row r="3306" spans="11:12">
      <c r="K3306" s="149"/>
      <c r="L3306" s="149"/>
    </row>
    <row r="3307" spans="11:12">
      <c r="K3307" s="149"/>
      <c r="L3307" s="149"/>
    </row>
    <row r="3308" spans="11:12">
      <c r="K3308" s="149"/>
      <c r="L3308" s="149"/>
    </row>
    <row r="3309" spans="11:12">
      <c r="K3309" s="149"/>
      <c r="L3309" s="149"/>
    </row>
    <row r="3310" spans="11:12">
      <c r="K3310" s="149"/>
      <c r="L3310" s="149"/>
    </row>
    <row r="3311" spans="11:12">
      <c r="K3311" s="149"/>
      <c r="L3311" s="149"/>
    </row>
    <row r="3312" spans="11:12">
      <c r="K3312" s="149"/>
      <c r="L3312" s="149"/>
    </row>
    <row r="3313" spans="11:12">
      <c r="K3313" s="149"/>
      <c r="L3313" s="149"/>
    </row>
    <row r="3314" spans="11:12">
      <c r="K3314" s="149"/>
      <c r="L3314" s="149"/>
    </row>
    <row r="3315" spans="11:12">
      <c r="K3315" s="149"/>
      <c r="L3315" s="149"/>
    </row>
    <row r="3316" spans="11:12">
      <c r="K3316" s="149"/>
      <c r="L3316" s="149"/>
    </row>
    <row r="3317" spans="11:12">
      <c r="K3317" s="149"/>
      <c r="L3317" s="149"/>
    </row>
    <row r="3318" spans="11:12">
      <c r="K3318" s="149"/>
      <c r="L3318" s="149"/>
    </row>
    <row r="3319" spans="11:12">
      <c r="K3319" s="149"/>
      <c r="L3319" s="149"/>
    </row>
    <row r="3320" spans="11:12">
      <c r="K3320" s="149"/>
      <c r="L3320" s="149"/>
    </row>
    <row r="3321" spans="11:12">
      <c r="K3321" s="149"/>
      <c r="L3321" s="149"/>
    </row>
    <row r="3322" spans="11:12">
      <c r="K3322" s="149"/>
      <c r="L3322" s="149"/>
    </row>
    <row r="3323" spans="11:12">
      <c r="K3323" s="149"/>
      <c r="L3323" s="149"/>
    </row>
    <row r="3324" spans="11:12">
      <c r="K3324" s="149"/>
      <c r="L3324" s="149"/>
    </row>
    <row r="3325" spans="11:12">
      <c r="K3325" s="149"/>
      <c r="L3325" s="149"/>
    </row>
    <row r="3326" spans="11:12">
      <c r="K3326" s="149"/>
      <c r="L3326" s="149"/>
    </row>
    <row r="3327" spans="11:12">
      <c r="K3327" s="149"/>
      <c r="L3327" s="149"/>
    </row>
    <row r="3328" spans="11:12">
      <c r="K3328" s="149"/>
      <c r="L3328" s="149"/>
    </row>
    <row r="3329" spans="11:12">
      <c r="K3329" s="149"/>
      <c r="L3329" s="149"/>
    </row>
    <row r="3330" spans="11:12">
      <c r="K3330" s="149"/>
      <c r="L3330" s="149"/>
    </row>
    <row r="3331" spans="11:12">
      <c r="K3331" s="149"/>
      <c r="L3331" s="149"/>
    </row>
    <row r="3332" spans="11:12">
      <c r="K3332" s="149"/>
      <c r="L3332" s="149"/>
    </row>
    <row r="3333" spans="11:12">
      <c r="K3333" s="149"/>
      <c r="L3333" s="149"/>
    </row>
    <row r="3334" spans="11:12">
      <c r="K3334" s="149"/>
      <c r="L3334" s="149"/>
    </row>
    <row r="3335" spans="11:12">
      <c r="K3335" s="149"/>
      <c r="L3335" s="149"/>
    </row>
    <row r="3336" spans="11:12">
      <c r="K3336" s="149"/>
      <c r="L3336" s="149"/>
    </row>
    <row r="3337" spans="11:12">
      <c r="K3337" s="149"/>
      <c r="L3337" s="149"/>
    </row>
    <row r="3338" spans="11:12">
      <c r="K3338" s="149"/>
      <c r="L3338" s="149"/>
    </row>
    <row r="3339" spans="11:12">
      <c r="K3339" s="149"/>
      <c r="L3339" s="149"/>
    </row>
    <row r="3340" spans="11:12">
      <c r="K3340" s="149"/>
      <c r="L3340" s="149"/>
    </row>
    <row r="3341" spans="11:12">
      <c r="K3341" s="149"/>
      <c r="L3341" s="149"/>
    </row>
    <row r="3342" spans="11:12">
      <c r="K3342" s="149"/>
      <c r="L3342" s="149"/>
    </row>
    <row r="3343" spans="11:12">
      <c r="K3343" s="149"/>
      <c r="L3343" s="149"/>
    </row>
    <row r="3344" spans="11:12">
      <c r="K3344" s="149"/>
      <c r="L3344" s="149"/>
    </row>
    <row r="3345" spans="11:12">
      <c r="K3345" s="149"/>
      <c r="L3345" s="149"/>
    </row>
    <row r="3346" spans="11:12">
      <c r="K3346" s="149"/>
      <c r="L3346" s="149"/>
    </row>
    <row r="3347" spans="11:12">
      <c r="K3347" s="149"/>
      <c r="L3347" s="149"/>
    </row>
    <row r="3348" spans="11:12">
      <c r="K3348" s="149"/>
      <c r="L3348" s="149"/>
    </row>
    <row r="3349" spans="11:12">
      <c r="K3349" s="149"/>
      <c r="L3349" s="149"/>
    </row>
    <row r="3350" spans="11:12">
      <c r="K3350" s="149"/>
      <c r="L3350" s="149"/>
    </row>
    <row r="3351" spans="11:12">
      <c r="K3351" s="149"/>
      <c r="L3351" s="149"/>
    </row>
    <row r="3352" spans="11:12">
      <c r="K3352" s="149"/>
      <c r="L3352" s="149"/>
    </row>
    <row r="3353" spans="11:12">
      <c r="K3353" s="149"/>
      <c r="L3353" s="149"/>
    </row>
    <row r="3354" spans="11:12">
      <c r="K3354" s="149"/>
      <c r="L3354" s="149"/>
    </row>
    <row r="3355" spans="11:12">
      <c r="K3355" s="149"/>
      <c r="L3355" s="149"/>
    </row>
    <row r="3356" spans="11:12">
      <c r="K3356" s="149"/>
      <c r="L3356" s="149"/>
    </row>
    <row r="3357" spans="11:12">
      <c r="K3357" s="149"/>
      <c r="L3357" s="149"/>
    </row>
    <row r="3358" spans="11:12">
      <c r="K3358" s="149"/>
      <c r="L3358" s="149"/>
    </row>
    <row r="3359" spans="11:12">
      <c r="K3359" s="149"/>
      <c r="L3359" s="149"/>
    </row>
    <row r="3360" spans="11:12">
      <c r="K3360" s="149"/>
      <c r="L3360" s="149"/>
    </row>
    <row r="3361" spans="11:12">
      <c r="K3361" s="149"/>
      <c r="L3361" s="149"/>
    </row>
    <row r="3362" spans="11:12">
      <c r="K3362" s="149"/>
      <c r="L3362" s="149"/>
    </row>
    <row r="3363" spans="11:12">
      <c r="K3363" s="149"/>
      <c r="L3363" s="149"/>
    </row>
    <row r="3364" spans="11:12">
      <c r="K3364" s="149"/>
      <c r="L3364" s="149"/>
    </row>
    <row r="3365" spans="11:12">
      <c r="K3365" s="149"/>
      <c r="L3365" s="149"/>
    </row>
    <row r="3366" spans="11:12">
      <c r="K3366" s="149"/>
      <c r="L3366" s="149"/>
    </row>
    <row r="3367" spans="11:12">
      <c r="K3367" s="149"/>
      <c r="L3367" s="149"/>
    </row>
    <row r="3368" spans="11:12">
      <c r="K3368" s="149"/>
      <c r="L3368" s="149"/>
    </row>
    <row r="3369" spans="11:12">
      <c r="K3369" s="149"/>
      <c r="L3369" s="149"/>
    </row>
    <row r="3370" spans="11:12">
      <c r="K3370" s="149"/>
      <c r="L3370" s="149"/>
    </row>
    <row r="3371" spans="11:12">
      <c r="K3371" s="149"/>
      <c r="L3371" s="149"/>
    </row>
    <row r="3372" spans="11:12">
      <c r="K3372" s="149"/>
      <c r="L3372" s="149"/>
    </row>
    <row r="3373" spans="11:12">
      <c r="K3373" s="149"/>
      <c r="L3373" s="149"/>
    </row>
    <row r="3374" spans="11:12">
      <c r="K3374" s="149"/>
      <c r="L3374" s="149"/>
    </row>
    <row r="3375" spans="11:12">
      <c r="K3375" s="149"/>
      <c r="L3375" s="149"/>
    </row>
    <row r="3376" spans="11:12">
      <c r="K3376" s="149"/>
      <c r="L3376" s="149"/>
    </row>
    <row r="3377" spans="11:12">
      <c r="K3377" s="149"/>
      <c r="L3377" s="149"/>
    </row>
    <row r="3378" spans="11:12">
      <c r="K3378" s="149"/>
      <c r="L3378" s="149"/>
    </row>
    <row r="3379" spans="11:12">
      <c r="K3379" s="149"/>
      <c r="L3379" s="149"/>
    </row>
    <row r="3380" spans="11:12">
      <c r="K3380" s="149"/>
      <c r="L3380" s="149"/>
    </row>
    <row r="3381" spans="11:12">
      <c r="K3381" s="149"/>
      <c r="L3381" s="149"/>
    </row>
    <row r="3382" spans="11:12">
      <c r="K3382" s="149"/>
      <c r="L3382" s="149"/>
    </row>
    <row r="3383" spans="11:12">
      <c r="K3383" s="149"/>
      <c r="L3383" s="149"/>
    </row>
    <row r="3384" spans="11:12">
      <c r="K3384" s="149"/>
      <c r="L3384" s="149"/>
    </row>
    <row r="3385" spans="11:12">
      <c r="K3385" s="149"/>
      <c r="L3385" s="149"/>
    </row>
    <row r="3386" spans="11:12">
      <c r="K3386" s="149"/>
      <c r="L3386" s="149"/>
    </row>
    <row r="3387" spans="11:12">
      <c r="K3387" s="149"/>
      <c r="L3387" s="149"/>
    </row>
    <row r="3388" spans="11:12">
      <c r="K3388" s="149"/>
      <c r="L3388" s="149"/>
    </row>
    <row r="3389" spans="11:12">
      <c r="K3389" s="149"/>
      <c r="L3389" s="149"/>
    </row>
    <row r="3390" spans="11:12">
      <c r="K3390" s="149"/>
      <c r="L3390" s="149"/>
    </row>
    <row r="3391" spans="11:12">
      <c r="K3391" s="149"/>
      <c r="L3391" s="149"/>
    </row>
    <row r="3392" spans="11:12">
      <c r="K3392" s="149"/>
      <c r="L3392" s="149"/>
    </row>
    <row r="3393" spans="11:12">
      <c r="K3393" s="149"/>
      <c r="L3393" s="149"/>
    </row>
    <row r="3394" spans="11:12">
      <c r="K3394" s="149"/>
      <c r="L3394" s="149"/>
    </row>
    <row r="3395" spans="11:12">
      <c r="K3395" s="149"/>
      <c r="L3395" s="149"/>
    </row>
    <row r="3396" spans="11:12">
      <c r="K3396" s="149"/>
      <c r="L3396" s="149"/>
    </row>
    <row r="3397" spans="11:12">
      <c r="K3397" s="149"/>
      <c r="L3397" s="149"/>
    </row>
    <row r="3398" spans="11:12">
      <c r="K3398" s="149"/>
      <c r="L3398" s="149"/>
    </row>
    <row r="3399" spans="11:12">
      <c r="K3399" s="149"/>
      <c r="L3399" s="149"/>
    </row>
    <row r="3400" spans="11:12">
      <c r="K3400" s="149"/>
      <c r="L3400" s="149"/>
    </row>
    <row r="3401" spans="11:12">
      <c r="K3401" s="149"/>
      <c r="L3401" s="149"/>
    </row>
    <row r="3402" spans="11:12">
      <c r="K3402" s="149"/>
      <c r="L3402" s="149"/>
    </row>
    <row r="3403" spans="11:12">
      <c r="K3403" s="149"/>
      <c r="L3403" s="149"/>
    </row>
    <row r="3404" spans="11:12">
      <c r="K3404" s="149"/>
      <c r="L3404" s="149"/>
    </row>
    <row r="3405" spans="11:12">
      <c r="K3405" s="149"/>
      <c r="L3405" s="149"/>
    </row>
    <row r="3406" spans="11:12">
      <c r="K3406" s="149"/>
      <c r="L3406" s="149"/>
    </row>
    <row r="3407" spans="11:12">
      <c r="K3407" s="149"/>
      <c r="L3407" s="149"/>
    </row>
    <row r="3408" spans="11:12">
      <c r="K3408" s="149"/>
      <c r="L3408" s="149"/>
    </row>
    <row r="3409" spans="11:12">
      <c r="K3409" s="149"/>
      <c r="L3409" s="149"/>
    </row>
    <row r="3410" spans="11:12">
      <c r="K3410" s="149"/>
      <c r="L3410" s="149"/>
    </row>
    <row r="3411" spans="11:12">
      <c r="K3411" s="149"/>
      <c r="L3411" s="149"/>
    </row>
    <row r="3412" spans="11:12">
      <c r="K3412" s="149"/>
      <c r="L3412" s="149"/>
    </row>
    <row r="3413" spans="11:12">
      <c r="K3413" s="149"/>
      <c r="L3413" s="149"/>
    </row>
    <row r="3414" spans="11:12">
      <c r="K3414" s="149"/>
      <c r="L3414" s="149"/>
    </row>
    <row r="3415" spans="11:12">
      <c r="K3415" s="149"/>
      <c r="L3415" s="149"/>
    </row>
    <row r="3416" spans="11:12">
      <c r="K3416" s="149"/>
      <c r="L3416" s="149"/>
    </row>
    <row r="3417" spans="11:12">
      <c r="K3417" s="149"/>
      <c r="L3417" s="149"/>
    </row>
    <row r="3418" spans="11:12">
      <c r="K3418" s="149"/>
      <c r="L3418" s="149"/>
    </row>
    <row r="3419" spans="11:12">
      <c r="K3419" s="149"/>
      <c r="L3419" s="149"/>
    </row>
    <row r="3420" spans="11:12">
      <c r="K3420" s="149"/>
      <c r="L3420" s="149"/>
    </row>
    <row r="3421" spans="11:12">
      <c r="K3421" s="149"/>
      <c r="L3421" s="149"/>
    </row>
    <row r="3422" spans="11:12">
      <c r="K3422" s="149"/>
      <c r="L3422" s="149"/>
    </row>
    <row r="3423" spans="11:12">
      <c r="K3423" s="149"/>
      <c r="L3423" s="149"/>
    </row>
    <row r="3424" spans="11:12">
      <c r="K3424" s="149"/>
      <c r="L3424" s="149"/>
    </row>
    <row r="3425" spans="11:12">
      <c r="K3425" s="149"/>
      <c r="L3425" s="149"/>
    </row>
    <row r="3426" spans="11:12">
      <c r="K3426" s="149"/>
      <c r="L3426" s="149"/>
    </row>
    <row r="3427" spans="11:12">
      <c r="K3427" s="149"/>
      <c r="L3427" s="149"/>
    </row>
    <row r="3428" spans="11:12">
      <c r="K3428" s="149"/>
      <c r="L3428" s="149"/>
    </row>
    <row r="3429" spans="11:12">
      <c r="K3429" s="149"/>
      <c r="L3429" s="149"/>
    </row>
    <row r="3430" spans="11:12">
      <c r="K3430" s="149"/>
      <c r="L3430" s="149"/>
    </row>
    <row r="3431" spans="11:12">
      <c r="K3431" s="149"/>
      <c r="L3431" s="149"/>
    </row>
    <row r="3432" spans="11:12">
      <c r="K3432" s="149"/>
      <c r="L3432" s="149"/>
    </row>
    <row r="3433" spans="11:12">
      <c r="K3433" s="149"/>
      <c r="L3433" s="149"/>
    </row>
    <row r="3434" spans="11:12">
      <c r="K3434" s="149"/>
      <c r="L3434" s="149"/>
    </row>
    <row r="3435" spans="11:12">
      <c r="K3435" s="149"/>
      <c r="L3435" s="149"/>
    </row>
    <row r="3436" spans="11:12">
      <c r="K3436" s="149"/>
      <c r="L3436" s="149"/>
    </row>
    <row r="3437" spans="11:12">
      <c r="K3437" s="149"/>
      <c r="L3437" s="149"/>
    </row>
    <row r="3438" spans="11:12">
      <c r="K3438" s="149"/>
      <c r="L3438" s="149"/>
    </row>
    <row r="3439" spans="11:12">
      <c r="K3439" s="149"/>
      <c r="L3439" s="149"/>
    </row>
    <row r="3440" spans="11:12">
      <c r="K3440" s="149"/>
      <c r="L3440" s="149"/>
    </row>
    <row r="3441" spans="11:12">
      <c r="K3441" s="149"/>
      <c r="L3441" s="149"/>
    </row>
    <row r="3442" spans="11:12">
      <c r="K3442" s="149"/>
      <c r="L3442" s="149"/>
    </row>
    <row r="3443" spans="11:12">
      <c r="K3443" s="149"/>
      <c r="L3443" s="149"/>
    </row>
    <row r="3444" spans="11:12">
      <c r="K3444" s="149"/>
      <c r="L3444" s="149"/>
    </row>
    <row r="3445" spans="11:12">
      <c r="K3445" s="149"/>
      <c r="L3445" s="149"/>
    </row>
    <row r="3446" spans="11:12">
      <c r="K3446" s="149"/>
      <c r="L3446" s="149"/>
    </row>
    <row r="3447" spans="11:12">
      <c r="K3447" s="149"/>
      <c r="L3447" s="149"/>
    </row>
    <row r="3448" spans="11:12">
      <c r="K3448" s="149"/>
      <c r="L3448" s="149"/>
    </row>
    <row r="3449" spans="11:12">
      <c r="K3449" s="149"/>
      <c r="L3449" s="149"/>
    </row>
    <row r="3450" spans="11:12">
      <c r="K3450" s="149"/>
      <c r="L3450" s="149"/>
    </row>
    <row r="3451" spans="11:12">
      <c r="K3451" s="149"/>
      <c r="L3451" s="149"/>
    </row>
    <row r="3452" spans="11:12">
      <c r="K3452" s="149"/>
      <c r="L3452" s="149"/>
    </row>
    <row r="3453" spans="11:12">
      <c r="K3453" s="149"/>
      <c r="L3453" s="149"/>
    </row>
    <row r="3454" spans="11:12">
      <c r="K3454" s="149"/>
      <c r="L3454" s="149"/>
    </row>
    <row r="3455" spans="11:12">
      <c r="K3455" s="149"/>
      <c r="L3455" s="149"/>
    </row>
    <row r="3456" spans="11:12">
      <c r="K3456" s="149"/>
      <c r="L3456" s="149"/>
    </row>
    <row r="3457" spans="11:12">
      <c r="K3457" s="149"/>
      <c r="L3457" s="149"/>
    </row>
    <row r="3458" spans="11:12">
      <c r="K3458" s="149"/>
      <c r="L3458" s="149"/>
    </row>
    <row r="3459" spans="11:12">
      <c r="K3459" s="149"/>
      <c r="L3459" s="149"/>
    </row>
    <row r="3460" spans="11:12">
      <c r="K3460" s="149"/>
      <c r="L3460" s="149"/>
    </row>
    <row r="3461" spans="11:12">
      <c r="K3461" s="149"/>
      <c r="L3461" s="149"/>
    </row>
    <row r="3462" spans="11:12">
      <c r="K3462" s="149"/>
      <c r="L3462" s="149"/>
    </row>
    <row r="3463" spans="11:12">
      <c r="K3463" s="149"/>
      <c r="L3463" s="149"/>
    </row>
    <row r="3464" spans="11:12">
      <c r="K3464" s="149"/>
      <c r="L3464" s="149"/>
    </row>
    <row r="3465" spans="11:12">
      <c r="K3465" s="149"/>
      <c r="L3465" s="149"/>
    </row>
    <row r="3466" spans="11:12">
      <c r="K3466" s="149"/>
      <c r="L3466" s="149"/>
    </row>
    <row r="3467" spans="11:12">
      <c r="K3467" s="149"/>
      <c r="L3467" s="149"/>
    </row>
    <row r="3468" spans="11:12">
      <c r="K3468" s="149"/>
      <c r="L3468" s="149"/>
    </row>
    <row r="3469" spans="11:12">
      <c r="K3469" s="149"/>
      <c r="L3469" s="149"/>
    </row>
    <row r="3470" spans="11:12">
      <c r="K3470" s="149"/>
      <c r="L3470" s="149"/>
    </row>
    <row r="3471" spans="11:12">
      <c r="K3471" s="149"/>
      <c r="L3471" s="149"/>
    </row>
    <row r="3472" spans="11:12">
      <c r="K3472" s="149"/>
      <c r="L3472" s="149"/>
    </row>
    <row r="3473" spans="11:12">
      <c r="K3473" s="149"/>
      <c r="L3473" s="149"/>
    </row>
    <row r="3474" spans="11:12">
      <c r="K3474" s="149"/>
      <c r="L3474" s="149"/>
    </row>
    <row r="3475" spans="11:12">
      <c r="K3475" s="149"/>
      <c r="L3475" s="149"/>
    </row>
    <row r="3476" spans="11:12">
      <c r="K3476" s="149"/>
      <c r="L3476" s="149"/>
    </row>
    <row r="3477" spans="11:12">
      <c r="K3477" s="149"/>
      <c r="L3477" s="149"/>
    </row>
    <row r="3478" spans="11:12">
      <c r="K3478" s="149"/>
      <c r="L3478" s="149"/>
    </row>
    <row r="3479" spans="11:12">
      <c r="K3479" s="149"/>
      <c r="L3479" s="149"/>
    </row>
    <row r="3480" spans="11:12">
      <c r="K3480" s="149"/>
      <c r="L3480" s="149"/>
    </row>
    <row r="3481" spans="11:12">
      <c r="K3481" s="149"/>
      <c r="L3481" s="149"/>
    </row>
    <row r="3482" spans="11:12">
      <c r="K3482" s="149"/>
      <c r="L3482" s="149"/>
    </row>
    <row r="3483" spans="11:12">
      <c r="K3483" s="149"/>
      <c r="L3483" s="149"/>
    </row>
    <row r="3484" spans="11:12">
      <c r="K3484" s="149"/>
      <c r="L3484" s="149"/>
    </row>
    <row r="3485" spans="11:12">
      <c r="K3485" s="149"/>
      <c r="L3485" s="149"/>
    </row>
    <row r="3486" spans="11:12">
      <c r="K3486" s="149"/>
      <c r="L3486" s="149"/>
    </row>
    <row r="3487" spans="11:12">
      <c r="K3487" s="149"/>
      <c r="L3487" s="149"/>
    </row>
    <row r="3488" spans="11:12">
      <c r="K3488" s="149"/>
      <c r="L3488" s="149"/>
    </row>
    <row r="3489" spans="11:12">
      <c r="K3489" s="149"/>
      <c r="L3489" s="149"/>
    </row>
    <row r="3490" spans="11:12">
      <c r="K3490" s="149"/>
      <c r="L3490" s="149"/>
    </row>
    <row r="3491" spans="11:12">
      <c r="K3491" s="149"/>
      <c r="L3491" s="149"/>
    </row>
    <row r="3492" spans="11:12">
      <c r="K3492" s="149"/>
      <c r="L3492" s="149"/>
    </row>
    <row r="3493" spans="11:12">
      <c r="K3493" s="149"/>
      <c r="L3493" s="149"/>
    </row>
    <row r="3494" spans="11:12">
      <c r="K3494" s="149"/>
      <c r="L3494" s="149"/>
    </row>
    <row r="3495" spans="11:12">
      <c r="K3495" s="149"/>
      <c r="L3495" s="149"/>
    </row>
    <row r="3496" spans="11:12">
      <c r="K3496" s="149"/>
      <c r="L3496" s="149"/>
    </row>
    <row r="3497" spans="11:12">
      <c r="K3497" s="149"/>
      <c r="L3497" s="149"/>
    </row>
    <row r="3498" spans="11:12">
      <c r="K3498" s="149"/>
      <c r="L3498" s="149"/>
    </row>
    <row r="3499" spans="11:12">
      <c r="K3499" s="149"/>
      <c r="L3499" s="149"/>
    </row>
    <row r="3500" spans="11:12">
      <c r="K3500" s="149"/>
      <c r="L3500" s="149"/>
    </row>
    <row r="3501" spans="11:12">
      <c r="K3501" s="149"/>
      <c r="L3501" s="149"/>
    </row>
    <row r="3502" spans="11:12">
      <c r="K3502" s="149"/>
      <c r="L3502" s="149"/>
    </row>
    <row r="3503" spans="11:12">
      <c r="K3503" s="149"/>
      <c r="L3503" s="149"/>
    </row>
    <row r="3504" spans="11:12">
      <c r="K3504" s="149"/>
      <c r="L3504" s="149"/>
    </row>
    <row r="3505" spans="11:12">
      <c r="K3505" s="149"/>
      <c r="L3505" s="149"/>
    </row>
    <row r="3506" spans="11:12">
      <c r="K3506" s="149"/>
      <c r="L3506" s="149"/>
    </row>
    <row r="3507" spans="11:12">
      <c r="K3507" s="149"/>
      <c r="L3507" s="149"/>
    </row>
    <row r="3508" spans="11:12">
      <c r="K3508" s="149"/>
      <c r="L3508" s="149"/>
    </row>
    <row r="3509" spans="11:12">
      <c r="K3509" s="149"/>
      <c r="L3509" s="149"/>
    </row>
    <row r="3510" spans="11:12">
      <c r="K3510" s="149"/>
      <c r="L3510" s="149"/>
    </row>
    <row r="3511" spans="11:12">
      <c r="K3511" s="149"/>
      <c r="L3511" s="149"/>
    </row>
    <row r="3512" spans="11:12">
      <c r="K3512" s="149"/>
      <c r="L3512" s="149"/>
    </row>
    <row r="3513" spans="11:12">
      <c r="K3513" s="149"/>
      <c r="L3513" s="149"/>
    </row>
    <row r="3514" spans="11:12">
      <c r="K3514" s="149"/>
      <c r="L3514" s="149"/>
    </row>
    <row r="3515" spans="11:12">
      <c r="K3515" s="149"/>
      <c r="L3515" s="149"/>
    </row>
    <row r="3516" spans="11:12">
      <c r="K3516" s="149"/>
      <c r="L3516" s="149"/>
    </row>
    <row r="3517" spans="11:12">
      <c r="K3517" s="149"/>
      <c r="L3517" s="149"/>
    </row>
    <row r="3518" spans="11:12">
      <c r="K3518" s="149"/>
      <c r="L3518" s="149"/>
    </row>
    <row r="3519" spans="11:12">
      <c r="K3519" s="149"/>
      <c r="L3519" s="149"/>
    </row>
    <row r="3520" spans="11:12">
      <c r="K3520" s="149"/>
      <c r="L3520" s="149"/>
    </row>
    <row r="3521" spans="11:12">
      <c r="K3521" s="149"/>
      <c r="L3521" s="149"/>
    </row>
    <row r="3522" spans="11:12">
      <c r="K3522" s="149"/>
      <c r="L3522" s="149"/>
    </row>
    <row r="3523" spans="11:12">
      <c r="K3523" s="149"/>
      <c r="L3523" s="149"/>
    </row>
    <row r="3524" spans="11:12">
      <c r="K3524" s="149"/>
      <c r="L3524" s="149"/>
    </row>
    <row r="3525" spans="11:12">
      <c r="K3525" s="149"/>
      <c r="L3525" s="149"/>
    </row>
    <row r="3526" spans="11:12">
      <c r="K3526" s="149"/>
      <c r="L3526" s="149"/>
    </row>
    <row r="3527" spans="11:12">
      <c r="K3527" s="149"/>
      <c r="L3527" s="149"/>
    </row>
    <row r="3528" spans="11:12">
      <c r="K3528" s="149"/>
      <c r="L3528" s="149"/>
    </row>
    <row r="3529" spans="11:12">
      <c r="K3529" s="149"/>
      <c r="L3529" s="149"/>
    </row>
    <row r="3530" spans="11:12">
      <c r="K3530" s="149"/>
      <c r="L3530" s="149"/>
    </row>
    <row r="3531" spans="11:12">
      <c r="K3531" s="149"/>
      <c r="L3531" s="149"/>
    </row>
    <row r="3532" spans="11:12">
      <c r="K3532" s="149"/>
      <c r="L3532" s="149"/>
    </row>
    <row r="3533" spans="11:12">
      <c r="K3533" s="149"/>
      <c r="L3533" s="149"/>
    </row>
    <row r="3534" spans="11:12">
      <c r="K3534" s="149"/>
      <c r="L3534" s="149"/>
    </row>
    <row r="3535" spans="11:12">
      <c r="K3535" s="149"/>
      <c r="L3535" s="149"/>
    </row>
    <row r="3536" spans="11:12">
      <c r="K3536" s="149"/>
      <c r="L3536" s="149"/>
    </row>
    <row r="3537" spans="11:12">
      <c r="K3537" s="149"/>
      <c r="L3537" s="149"/>
    </row>
    <row r="3538" spans="11:12">
      <c r="K3538" s="149"/>
      <c r="L3538" s="149"/>
    </row>
    <row r="3539" spans="11:12">
      <c r="K3539" s="149"/>
      <c r="L3539" s="149"/>
    </row>
    <row r="3540" spans="11:12">
      <c r="K3540" s="149"/>
      <c r="L3540" s="149"/>
    </row>
    <row r="3541" spans="11:12">
      <c r="K3541" s="149"/>
      <c r="L3541" s="149"/>
    </row>
    <row r="3542" spans="11:12">
      <c r="K3542" s="149"/>
      <c r="L3542" s="149"/>
    </row>
    <row r="3543" spans="11:12">
      <c r="K3543" s="149"/>
      <c r="L3543" s="149"/>
    </row>
    <row r="3544" spans="11:12">
      <c r="K3544" s="149"/>
      <c r="L3544" s="149"/>
    </row>
    <row r="3545" spans="11:12">
      <c r="K3545" s="149"/>
      <c r="L3545" s="149"/>
    </row>
    <row r="3546" spans="11:12">
      <c r="K3546" s="149"/>
      <c r="L3546" s="149"/>
    </row>
    <row r="3547" spans="11:12">
      <c r="K3547" s="149"/>
      <c r="L3547" s="149"/>
    </row>
    <row r="3548" spans="11:12">
      <c r="K3548" s="149"/>
      <c r="L3548" s="149"/>
    </row>
    <row r="3549" spans="11:12">
      <c r="K3549" s="149"/>
      <c r="L3549" s="149"/>
    </row>
    <row r="3550" spans="11:12">
      <c r="K3550" s="149"/>
      <c r="L3550" s="149"/>
    </row>
    <row r="3551" spans="11:12">
      <c r="K3551" s="149"/>
      <c r="L3551" s="149"/>
    </row>
    <row r="3552" spans="11:12">
      <c r="K3552" s="149"/>
      <c r="L3552" s="149"/>
    </row>
    <row r="3553" spans="11:12">
      <c r="K3553" s="149"/>
      <c r="L3553" s="149"/>
    </row>
    <row r="3554" spans="11:12">
      <c r="K3554" s="149"/>
      <c r="L3554" s="149"/>
    </row>
    <row r="3555" spans="11:12">
      <c r="K3555" s="149"/>
      <c r="L3555" s="149"/>
    </row>
    <row r="3556" spans="11:12">
      <c r="K3556" s="149"/>
      <c r="L3556" s="149"/>
    </row>
    <row r="3557" spans="11:12">
      <c r="K3557" s="149"/>
      <c r="L3557" s="149"/>
    </row>
    <row r="3558" spans="11:12">
      <c r="K3558" s="149"/>
      <c r="L3558" s="149"/>
    </row>
    <row r="3559" spans="11:12">
      <c r="K3559" s="149"/>
      <c r="L3559" s="149"/>
    </row>
    <row r="3560" spans="11:12">
      <c r="K3560" s="149"/>
      <c r="L3560" s="149"/>
    </row>
    <row r="3561" spans="11:12">
      <c r="K3561" s="149"/>
      <c r="L3561" s="149"/>
    </row>
    <row r="3562" spans="11:12">
      <c r="K3562" s="149"/>
      <c r="L3562" s="149"/>
    </row>
    <row r="3563" spans="11:12">
      <c r="K3563" s="149"/>
      <c r="L3563" s="149"/>
    </row>
    <row r="3564" spans="11:12">
      <c r="K3564" s="149"/>
      <c r="L3564" s="149"/>
    </row>
    <row r="3565" spans="11:12">
      <c r="K3565" s="149"/>
      <c r="L3565" s="149"/>
    </row>
    <row r="3566" spans="11:12">
      <c r="K3566" s="149"/>
      <c r="L3566" s="149"/>
    </row>
    <row r="3567" spans="11:12">
      <c r="K3567" s="149"/>
      <c r="L3567" s="149"/>
    </row>
    <row r="3568" spans="11:12">
      <c r="K3568" s="149"/>
      <c r="L3568" s="149"/>
    </row>
    <row r="3569" spans="11:12">
      <c r="K3569" s="149"/>
      <c r="L3569" s="149"/>
    </row>
    <row r="3570" spans="11:12">
      <c r="K3570" s="149"/>
      <c r="L3570" s="149"/>
    </row>
    <row r="3571" spans="11:12">
      <c r="K3571" s="149"/>
      <c r="L3571" s="149"/>
    </row>
    <row r="3572" spans="11:12">
      <c r="K3572" s="149"/>
      <c r="L3572" s="149"/>
    </row>
    <row r="3573" spans="11:12">
      <c r="K3573" s="149"/>
      <c r="L3573" s="149"/>
    </row>
    <row r="3574" spans="11:12">
      <c r="K3574" s="149"/>
      <c r="L3574" s="149"/>
    </row>
    <row r="3575" spans="11:12">
      <c r="K3575" s="149"/>
      <c r="L3575" s="149"/>
    </row>
    <row r="3576" spans="11:12">
      <c r="K3576" s="149"/>
      <c r="L3576" s="149"/>
    </row>
    <row r="3577" spans="11:12">
      <c r="K3577" s="149"/>
      <c r="L3577" s="149"/>
    </row>
    <row r="3578" spans="11:12">
      <c r="K3578" s="149"/>
      <c r="L3578" s="149"/>
    </row>
    <row r="3579" spans="11:12">
      <c r="K3579" s="149"/>
      <c r="L3579" s="149"/>
    </row>
    <row r="3580" spans="11:12">
      <c r="K3580" s="149"/>
      <c r="L3580" s="149"/>
    </row>
    <row r="3581" spans="11:12">
      <c r="K3581" s="149"/>
      <c r="L3581" s="149"/>
    </row>
    <row r="3582" spans="11:12">
      <c r="K3582" s="149"/>
      <c r="L3582" s="149"/>
    </row>
    <row r="3583" spans="11:12">
      <c r="K3583" s="149"/>
      <c r="L3583" s="149"/>
    </row>
    <row r="3584" spans="11:12">
      <c r="K3584" s="149"/>
      <c r="L3584" s="149"/>
    </row>
    <row r="3585" spans="11:12">
      <c r="K3585" s="149"/>
      <c r="L3585" s="149"/>
    </row>
    <row r="3586" spans="11:12">
      <c r="K3586" s="149"/>
      <c r="L3586" s="149"/>
    </row>
    <row r="3587" spans="11:12">
      <c r="K3587" s="149"/>
      <c r="L3587" s="149"/>
    </row>
    <row r="3588" spans="11:12">
      <c r="K3588" s="149"/>
      <c r="L3588" s="149"/>
    </row>
    <row r="3589" spans="11:12">
      <c r="K3589" s="149"/>
      <c r="L3589" s="149"/>
    </row>
    <row r="3590" spans="11:12">
      <c r="K3590" s="149"/>
      <c r="L3590" s="149"/>
    </row>
    <row r="3591" spans="11:12">
      <c r="K3591" s="149"/>
      <c r="L3591" s="149"/>
    </row>
    <row r="3592" spans="11:12">
      <c r="K3592" s="149"/>
      <c r="L3592" s="149"/>
    </row>
    <row r="3593" spans="11:12">
      <c r="K3593" s="149"/>
      <c r="L3593" s="149"/>
    </row>
    <row r="3594" spans="11:12">
      <c r="K3594" s="149"/>
      <c r="L3594" s="149"/>
    </row>
    <row r="3595" spans="11:12">
      <c r="K3595" s="149"/>
      <c r="L3595" s="149"/>
    </row>
    <row r="3596" spans="11:12">
      <c r="K3596" s="149"/>
      <c r="L3596" s="149"/>
    </row>
    <row r="3597" spans="11:12">
      <c r="K3597" s="149"/>
      <c r="L3597" s="149"/>
    </row>
    <row r="3598" spans="11:12">
      <c r="K3598" s="149"/>
      <c r="L3598" s="149"/>
    </row>
    <row r="3599" spans="11:12">
      <c r="K3599" s="149"/>
      <c r="L3599" s="149"/>
    </row>
    <row r="3600" spans="11:12">
      <c r="K3600" s="149"/>
      <c r="L3600" s="149"/>
    </row>
    <row r="3601" spans="11:12">
      <c r="K3601" s="149"/>
      <c r="L3601" s="149"/>
    </row>
    <row r="3602" spans="11:12">
      <c r="K3602" s="149"/>
      <c r="L3602" s="149"/>
    </row>
    <row r="3603" spans="11:12">
      <c r="K3603" s="149"/>
      <c r="L3603" s="149"/>
    </row>
    <row r="3604" spans="11:12">
      <c r="K3604" s="149"/>
      <c r="L3604" s="149"/>
    </row>
    <row r="3605" spans="11:12">
      <c r="K3605" s="149"/>
      <c r="L3605" s="149"/>
    </row>
    <row r="3606" spans="11:12">
      <c r="K3606" s="149"/>
      <c r="L3606" s="149"/>
    </row>
    <row r="3607" spans="11:12">
      <c r="K3607" s="149"/>
      <c r="L3607" s="149"/>
    </row>
    <row r="3608" spans="11:12">
      <c r="K3608" s="149"/>
      <c r="L3608" s="149"/>
    </row>
    <row r="3609" spans="11:12">
      <c r="K3609" s="149"/>
      <c r="L3609" s="149"/>
    </row>
    <row r="3610" spans="11:12">
      <c r="K3610" s="149"/>
      <c r="L3610" s="149"/>
    </row>
    <row r="3611" spans="11:12">
      <c r="K3611" s="149"/>
      <c r="L3611" s="149"/>
    </row>
    <row r="3612" spans="11:12">
      <c r="K3612" s="149"/>
      <c r="L3612" s="149"/>
    </row>
    <row r="3613" spans="11:12">
      <c r="K3613" s="149"/>
      <c r="L3613" s="149"/>
    </row>
    <row r="3614" spans="11:12">
      <c r="K3614" s="149"/>
      <c r="L3614" s="149"/>
    </row>
    <row r="3615" spans="11:12">
      <c r="K3615" s="149"/>
      <c r="L3615" s="149"/>
    </row>
    <row r="3616" spans="11:12">
      <c r="K3616" s="149"/>
      <c r="L3616" s="149"/>
    </row>
    <row r="3617" spans="11:12">
      <c r="K3617" s="149"/>
      <c r="L3617" s="149"/>
    </row>
    <row r="3618" spans="11:12">
      <c r="K3618" s="149"/>
      <c r="L3618" s="149"/>
    </row>
    <row r="3619" spans="11:12">
      <c r="K3619" s="149"/>
      <c r="L3619" s="149"/>
    </row>
    <row r="3620" spans="11:12">
      <c r="K3620" s="149"/>
      <c r="L3620" s="149"/>
    </row>
    <row r="3621" spans="11:12">
      <c r="K3621" s="149"/>
      <c r="L3621" s="149"/>
    </row>
    <row r="3622" spans="11:12">
      <c r="K3622" s="149"/>
      <c r="L3622" s="149"/>
    </row>
    <row r="3623" spans="11:12">
      <c r="K3623" s="149"/>
      <c r="L3623" s="149"/>
    </row>
    <row r="3624" spans="11:12">
      <c r="K3624" s="149"/>
      <c r="L3624" s="149"/>
    </row>
    <row r="3625" spans="11:12">
      <c r="K3625" s="149"/>
      <c r="L3625" s="149"/>
    </row>
    <row r="3626" spans="11:12">
      <c r="K3626" s="149"/>
      <c r="L3626" s="149"/>
    </row>
    <row r="3627" spans="11:12">
      <c r="K3627" s="149"/>
      <c r="L3627" s="149"/>
    </row>
    <row r="3628" spans="11:12">
      <c r="K3628" s="149"/>
      <c r="L3628" s="149"/>
    </row>
    <row r="3629" spans="11:12">
      <c r="K3629" s="149"/>
      <c r="L3629" s="149"/>
    </row>
    <row r="3630" spans="11:12">
      <c r="K3630" s="149"/>
      <c r="L3630" s="149"/>
    </row>
    <row r="3631" spans="11:12">
      <c r="K3631" s="149"/>
      <c r="L3631" s="149"/>
    </row>
    <row r="3632" spans="11:12">
      <c r="K3632" s="149"/>
      <c r="L3632" s="149"/>
    </row>
    <row r="3633" spans="11:12">
      <c r="K3633" s="149"/>
      <c r="L3633" s="149"/>
    </row>
    <row r="3634" spans="11:12">
      <c r="K3634" s="149"/>
      <c r="L3634" s="149"/>
    </row>
    <row r="3635" spans="11:12">
      <c r="K3635" s="149"/>
      <c r="L3635" s="149"/>
    </row>
    <row r="3636" spans="11:12">
      <c r="K3636" s="149"/>
      <c r="L3636" s="149"/>
    </row>
    <row r="3637" spans="11:12">
      <c r="K3637" s="149"/>
      <c r="L3637" s="149"/>
    </row>
    <row r="3638" spans="11:12">
      <c r="K3638" s="149"/>
      <c r="L3638" s="149"/>
    </row>
    <row r="3639" spans="11:12">
      <c r="K3639" s="149"/>
      <c r="L3639" s="149"/>
    </row>
    <row r="3640" spans="11:12">
      <c r="K3640" s="149"/>
      <c r="L3640" s="149"/>
    </row>
    <row r="3641" spans="11:12">
      <c r="K3641" s="149"/>
      <c r="L3641" s="149"/>
    </row>
    <row r="3642" spans="11:12">
      <c r="K3642" s="149"/>
      <c r="L3642" s="149"/>
    </row>
    <row r="3643" spans="11:12">
      <c r="K3643" s="149"/>
      <c r="L3643" s="149"/>
    </row>
    <row r="3644" spans="11:12">
      <c r="K3644" s="149"/>
      <c r="L3644" s="149"/>
    </row>
    <row r="3645" spans="11:12">
      <c r="K3645" s="149"/>
      <c r="L3645" s="149"/>
    </row>
    <row r="3646" spans="11:12">
      <c r="K3646" s="149"/>
      <c r="L3646" s="149"/>
    </row>
    <row r="3647" spans="11:12">
      <c r="K3647" s="149"/>
      <c r="L3647" s="149"/>
    </row>
    <row r="3648" spans="11:12">
      <c r="K3648" s="149"/>
      <c r="L3648" s="149"/>
    </row>
    <row r="3649" spans="11:12">
      <c r="K3649" s="149"/>
      <c r="L3649" s="149"/>
    </row>
    <row r="3650" spans="11:12">
      <c r="K3650" s="149"/>
      <c r="L3650" s="149"/>
    </row>
    <row r="3651" spans="11:12">
      <c r="K3651" s="149"/>
      <c r="L3651" s="149"/>
    </row>
    <row r="3652" spans="11:12">
      <c r="K3652" s="149"/>
      <c r="L3652" s="149"/>
    </row>
    <row r="3653" spans="11:12">
      <c r="K3653" s="149"/>
      <c r="L3653" s="149"/>
    </row>
    <row r="3654" spans="11:12">
      <c r="K3654" s="149"/>
      <c r="L3654" s="149"/>
    </row>
    <row r="3655" spans="11:12">
      <c r="K3655" s="149"/>
      <c r="L3655" s="149"/>
    </row>
    <row r="3656" spans="11:12">
      <c r="K3656" s="149"/>
      <c r="L3656" s="149"/>
    </row>
    <row r="3657" spans="11:12">
      <c r="K3657" s="149"/>
      <c r="L3657" s="149"/>
    </row>
    <row r="3658" spans="11:12">
      <c r="K3658" s="149"/>
      <c r="L3658" s="149"/>
    </row>
    <row r="3659" spans="11:12">
      <c r="K3659" s="149"/>
      <c r="L3659" s="149"/>
    </row>
    <row r="3660" spans="11:12">
      <c r="K3660" s="149"/>
      <c r="L3660" s="149"/>
    </row>
    <row r="3661" spans="11:12">
      <c r="K3661" s="149"/>
      <c r="L3661" s="149"/>
    </row>
    <row r="3662" spans="11:12">
      <c r="K3662" s="149"/>
      <c r="L3662" s="149"/>
    </row>
    <row r="3663" spans="11:12">
      <c r="K3663" s="149"/>
      <c r="L3663" s="149"/>
    </row>
    <row r="3664" spans="11:12">
      <c r="K3664" s="149"/>
      <c r="L3664" s="149"/>
    </row>
    <row r="3665" spans="11:12">
      <c r="K3665" s="149"/>
      <c r="L3665" s="149"/>
    </row>
    <row r="3666" spans="11:12">
      <c r="K3666" s="149"/>
      <c r="L3666" s="149"/>
    </row>
    <row r="3667" spans="11:12">
      <c r="K3667" s="149"/>
      <c r="L3667" s="149"/>
    </row>
    <row r="3668" spans="11:12">
      <c r="K3668" s="149"/>
      <c r="L3668" s="149"/>
    </row>
    <row r="3669" spans="11:12">
      <c r="K3669" s="149"/>
      <c r="L3669" s="149"/>
    </row>
    <row r="3670" spans="11:12">
      <c r="K3670" s="149"/>
      <c r="L3670" s="149"/>
    </row>
    <row r="3671" spans="11:12">
      <c r="K3671" s="149"/>
      <c r="L3671" s="149"/>
    </row>
    <row r="3672" spans="11:12">
      <c r="K3672" s="149"/>
      <c r="L3672" s="149"/>
    </row>
    <row r="3673" spans="11:12">
      <c r="K3673" s="149"/>
      <c r="L3673" s="149"/>
    </row>
    <row r="3674" spans="11:12">
      <c r="K3674" s="149"/>
      <c r="L3674" s="149"/>
    </row>
    <row r="3675" spans="11:12">
      <c r="K3675" s="149"/>
      <c r="L3675" s="149"/>
    </row>
    <row r="3676" spans="11:12">
      <c r="K3676" s="149"/>
      <c r="L3676" s="149"/>
    </row>
    <row r="3677" spans="11:12">
      <c r="K3677" s="149"/>
      <c r="L3677" s="149"/>
    </row>
    <row r="3678" spans="11:12">
      <c r="K3678" s="149"/>
      <c r="L3678" s="149"/>
    </row>
    <row r="3679" spans="11:12">
      <c r="K3679" s="149"/>
      <c r="L3679" s="149"/>
    </row>
    <row r="3680" spans="11:12">
      <c r="K3680" s="149"/>
      <c r="L3680" s="149"/>
    </row>
    <row r="3681" spans="11:12">
      <c r="K3681" s="149"/>
      <c r="L3681" s="149"/>
    </row>
    <row r="3682" spans="11:12">
      <c r="K3682" s="149"/>
      <c r="L3682" s="149"/>
    </row>
    <row r="3683" spans="11:12">
      <c r="K3683" s="149"/>
      <c r="L3683" s="149"/>
    </row>
    <row r="3684" spans="11:12">
      <c r="K3684" s="149"/>
      <c r="L3684" s="149"/>
    </row>
    <row r="3685" spans="11:12">
      <c r="K3685" s="149"/>
      <c r="L3685" s="149"/>
    </row>
    <row r="3686" spans="11:12">
      <c r="K3686" s="149"/>
      <c r="L3686" s="149"/>
    </row>
    <row r="3687" spans="11:12">
      <c r="K3687" s="149"/>
      <c r="L3687" s="149"/>
    </row>
    <row r="3688" spans="11:12">
      <c r="K3688" s="149"/>
      <c r="L3688" s="149"/>
    </row>
    <row r="3689" spans="11:12">
      <c r="K3689" s="149"/>
      <c r="L3689" s="149"/>
    </row>
    <row r="3690" spans="11:12">
      <c r="K3690" s="149"/>
      <c r="L3690" s="149"/>
    </row>
    <row r="3691" spans="11:12">
      <c r="K3691" s="149"/>
      <c r="L3691" s="149"/>
    </row>
    <row r="3692" spans="11:12">
      <c r="K3692" s="149"/>
      <c r="L3692" s="149"/>
    </row>
    <row r="3693" spans="11:12">
      <c r="K3693" s="149"/>
      <c r="L3693" s="149"/>
    </row>
    <row r="3694" spans="11:12">
      <c r="K3694" s="149"/>
      <c r="L3694" s="149"/>
    </row>
    <row r="3695" spans="11:12">
      <c r="K3695" s="149"/>
      <c r="L3695" s="149"/>
    </row>
    <row r="3696" spans="11:12">
      <c r="K3696" s="149"/>
      <c r="L3696" s="149"/>
    </row>
    <row r="3697" spans="11:12">
      <c r="K3697" s="149"/>
      <c r="L3697" s="149"/>
    </row>
    <row r="3698" spans="11:12">
      <c r="K3698" s="149"/>
      <c r="L3698" s="149"/>
    </row>
    <row r="3699" spans="11:12">
      <c r="K3699" s="149"/>
      <c r="L3699" s="149"/>
    </row>
    <row r="3700" spans="11:12">
      <c r="K3700" s="149"/>
      <c r="L3700" s="149"/>
    </row>
    <row r="3701" spans="11:12">
      <c r="K3701" s="149"/>
      <c r="L3701" s="149"/>
    </row>
    <row r="3702" spans="11:12">
      <c r="K3702" s="149"/>
      <c r="L3702" s="149"/>
    </row>
    <row r="3703" spans="11:12">
      <c r="K3703" s="149"/>
      <c r="L3703" s="149"/>
    </row>
    <row r="3704" spans="11:12">
      <c r="K3704" s="149"/>
      <c r="L3704" s="149"/>
    </row>
    <row r="3705" spans="11:12">
      <c r="K3705" s="149"/>
      <c r="L3705" s="149"/>
    </row>
    <row r="3706" spans="11:12">
      <c r="K3706" s="149"/>
      <c r="L3706" s="149"/>
    </row>
    <row r="3707" spans="11:12">
      <c r="K3707" s="149"/>
      <c r="L3707" s="149"/>
    </row>
    <row r="3708" spans="11:12">
      <c r="K3708" s="149"/>
      <c r="L3708" s="149"/>
    </row>
    <row r="3709" spans="11:12">
      <c r="K3709" s="149"/>
      <c r="L3709" s="149"/>
    </row>
    <row r="3710" spans="11:12">
      <c r="K3710" s="149"/>
      <c r="L3710" s="149"/>
    </row>
    <row r="3711" spans="11:12">
      <c r="K3711" s="149"/>
      <c r="L3711" s="149"/>
    </row>
    <row r="3712" spans="11:12">
      <c r="K3712" s="149"/>
      <c r="L3712" s="149"/>
    </row>
    <row r="3713" spans="11:12">
      <c r="K3713" s="149"/>
      <c r="L3713" s="149"/>
    </row>
    <row r="3714" spans="11:12">
      <c r="K3714" s="149"/>
      <c r="L3714" s="149"/>
    </row>
    <row r="3715" spans="11:12">
      <c r="K3715" s="149"/>
      <c r="L3715" s="149"/>
    </row>
    <row r="3716" spans="11:12">
      <c r="K3716" s="149"/>
      <c r="L3716" s="149"/>
    </row>
    <row r="3717" spans="11:12">
      <c r="K3717" s="149"/>
      <c r="L3717" s="149"/>
    </row>
    <row r="3718" spans="11:12">
      <c r="K3718" s="149"/>
      <c r="L3718" s="149"/>
    </row>
    <row r="3719" spans="11:12">
      <c r="K3719" s="149"/>
      <c r="L3719" s="149"/>
    </row>
    <row r="3720" spans="11:12">
      <c r="K3720" s="149"/>
      <c r="L3720" s="149"/>
    </row>
    <row r="3721" spans="11:12">
      <c r="K3721" s="149"/>
      <c r="L3721" s="149"/>
    </row>
    <row r="3722" spans="11:12">
      <c r="K3722" s="149"/>
      <c r="L3722" s="149"/>
    </row>
    <row r="3723" spans="11:12">
      <c r="K3723" s="149"/>
      <c r="L3723" s="149"/>
    </row>
    <row r="3724" spans="11:12">
      <c r="K3724" s="149"/>
      <c r="L3724" s="149"/>
    </row>
    <row r="3725" spans="11:12">
      <c r="K3725" s="149"/>
      <c r="L3725" s="149"/>
    </row>
    <row r="3726" spans="11:12">
      <c r="K3726" s="149"/>
      <c r="L3726" s="149"/>
    </row>
    <row r="3727" spans="11:12">
      <c r="K3727" s="149"/>
      <c r="L3727" s="149"/>
    </row>
    <row r="3728" spans="11:12">
      <c r="K3728" s="149"/>
      <c r="L3728" s="149"/>
    </row>
    <row r="3729" spans="11:12">
      <c r="K3729" s="149"/>
      <c r="L3729" s="149"/>
    </row>
    <row r="3730" spans="11:12">
      <c r="K3730" s="149"/>
      <c r="L3730" s="149"/>
    </row>
    <row r="3731" spans="11:12">
      <c r="K3731" s="149"/>
      <c r="L3731" s="149"/>
    </row>
    <row r="3732" spans="11:12">
      <c r="K3732" s="149"/>
      <c r="L3732" s="149"/>
    </row>
    <row r="3733" spans="11:12">
      <c r="K3733" s="149"/>
      <c r="L3733" s="149"/>
    </row>
    <row r="3734" spans="11:12">
      <c r="K3734" s="149"/>
      <c r="L3734" s="149"/>
    </row>
    <row r="3735" spans="11:12">
      <c r="K3735" s="149"/>
      <c r="L3735" s="149"/>
    </row>
    <row r="3736" spans="11:12">
      <c r="K3736" s="149"/>
      <c r="L3736" s="149"/>
    </row>
    <row r="3737" spans="11:12">
      <c r="K3737" s="149"/>
      <c r="L3737" s="149"/>
    </row>
    <row r="3738" spans="11:12">
      <c r="K3738" s="149"/>
      <c r="L3738" s="149"/>
    </row>
    <row r="3739" spans="11:12">
      <c r="K3739" s="149"/>
      <c r="L3739" s="149"/>
    </row>
    <row r="3740" spans="11:12">
      <c r="K3740" s="149"/>
      <c r="L3740" s="149"/>
    </row>
    <row r="3741" spans="11:12">
      <c r="K3741" s="149"/>
      <c r="L3741" s="149"/>
    </row>
    <row r="3742" spans="11:12">
      <c r="K3742" s="149"/>
      <c r="L3742" s="149"/>
    </row>
    <row r="3743" spans="11:12">
      <c r="K3743" s="149"/>
      <c r="L3743" s="149"/>
    </row>
    <row r="3744" spans="11:12">
      <c r="K3744" s="149"/>
      <c r="L3744" s="149"/>
    </row>
    <row r="3745" spans="11:12">
      <c r="K3745" s="149"/>
      <c r="L3745" s="149"/>
    </row>
    <row r="3746" spans="11:12">
      <c r="K3746" s="149"/>
      <c r="L3746" s="149"/>
    </row>
    <row r="3747" spans="11:12">
      <c r="K3747" s="149"/>
      <c r="L3747" s="149"/>
    </row>
    <row r="3748" spans="11:12">
      <c r="K3748" s="149"/>
      <c r="L3748" s="149"/>
    </row>
    <row r="3749" spans="11:12">
      <c r="K3749" s="149"/>
      <c r="L3749" s="149"/>
    </row>
    <row r="3750" spans="11:12">
      <c r="K3750" s="149"/>
      <c r="L3750" s="149"/>
    </row>
    <row r="3751" spans="11:12">
      <c r="K3751" s="149"/>
      <c r="L3751" s="149"/>
    </row>
    <row r="3752" spans="11:12">
      <c r="K3752" s="149"/>
      <c r="L3752" s="149"/>
    </row>
    <row r="3753" spans="11:12">
      <c r="K3753" s="149"/>
      <c r="L3753" s="149"/>
    </row>
    <row r="3754" spans="11:12">
      <c r="K3754" s="149"/>
      <c r="L3754" s="149"/>
    </row>
    <row r="3755" spans="11:12">
      <c r="K3755" s="149"/>
      <c r="L3755" s="149"/>
    </row>
    <row r="3756" spans="11:12">
      <c r="K3756" s="149"/>
      <c r="L3756" s="149"/>
    </row>
    <row r="3757" spans="11:12">
      <c r="K3757" s="149"/>
      <c r="L3757" s="149"/>
    </row>
    <row r="3758" spans="11:12">
      <c r="K3758" s="149"/>
      <c r="L3758" s="149"/>
    </row>
    <row r="3759" spans="11:12">
      <c r="K3759" s="149"/>
      <c r="L3759" s="149"/>
    </row>
    <row r="3760" spans="11:12">
      <c r="K3760" s="149"/>
      <c r="L3760" s="149"/>
    </row>
    <row r="3761" spans="11:12">
      <c r="K3761" s="149"/>
      <c r="L3761" s="149"/>
    </row>
    <row r="3762" spans="11:12">
      <c r="K3762" s="149"/>
      <c r="L3762" s="149"/>
    </row>
    <row r="3763" spans="11:12">
      <c r="K3763" s="149"/>
      <c r="L3763" s="149"/>
    </row>
    <row r="3764" spans="11:12">
      <c r="K3764" s="149"/>
      <c r="L3764" s="149"/>
    </row>
    <row r="3765" spans="11:12">
      <c r="K3765" s="149"/>
      <c r="L3765" s="149"/>
    </row>
    <row r="3766" spans="11:12">
      <c r="K3766" s="149"/>
      <c r="L3766" s="149"/>
    </row>
    <row r="3767" spans="11:12">
      <c r="K3767" s="149"/>
      <c r="L3767" s="149"/>
    </row>
    <row r="3768" spans="11:12">
      <c r="K3768" s="149"/>
      <c r="L3768" s="149"/>
    </row>
    <row r="3769" spans="11:12">
      <c r="K3769" s="149"/>
      <c r="L3769" s="149"/>
    </row>
    <row r="3770" spans="11:12">
      <c r="K3770" s="149"/>
      <c r="L3770" s="149"/>
    </row>
    <row r="3771" spans="11:12">
      <c r="K3771" s="149"/>
      <c r="L3771" s="149"/>
    </row>
    <row r="3772" spans="11:12">
      <c r="K3772" s="149"/>
      <c r="L3772" s="149"/>
    </row>
    <row r="3773" spans="11:12">
      <c r="K3773" s="149"/>
      <c r="L3773" s="149"/>
    </row>
    <row r="3774" spans="11:12">
      <c r="K3774" s="149"/>
      <c r="L3774" s="149"/>
    </row>
    <row r="3775" spans="11:12">
      <c r="K3775" s="149"/>
      <c r="L3775" s="149"/>
    </row>
    <row r="3776" spans="11:12">
      <c r="K3776" s="149"/>
      <c r="L3776" s="149"/>
    </row>
    <row r="3777" spans="11:12">
      <c r="K3777" s="149"/>
      <c r="L3777" s="149"/>
    </row>
    <row r="3778" spans="11:12">
      <c r="K3778" s="149"/>
      <c r="L3778" s="149"/>
    </row>
    <row r="3779" spans="11:12">
      <c r="K3779" s="149"/>
      <c r="L3779" s="149"/>
    </row>
    <row r="3780" spans="11:12">
      <c r="K3780" s="149"/>
      <c r="L3780" s="149"/>
    </row>
    <row r="3781" spans="11:12">
      <c r="K3781" s="149"/>
      <c r="L3781" s="149"/>
    </row>
    <row r="3782" spans="11:12">
      <c r="K3782" s="149"/>
      <c r="L3782" s="149"/>
    </row>
    <row r="3783" spans="11:12">
      <c r="K3783" s="149"/>
      <c r="L3783" s="149"/>
    </row>
    <row r="3784" spans="11:12">
      <c r="K3784" s="149"/>
      <c r="L3784" s="149"/>
    </row>
    <row r="3785" spans="11:12">
      <c r="K3785" s="149"/>
      <c r="L3785" s="149"/>
    </row>
    <row r="3786" spans="11:12">
      <c r="K3786" s="149"/>
      <c r="L3786" s="149"/>
    </row>
    <row r="3787" spans="11:12">
      <c r="K3787" s="149"/>
      <c r="L3787" s="149"/>
    </row>
    <row r="3788" spans="11:12">
      <c r="K3788" s="149"/>
      <c r="L3788" s="149"/>
    </row>
    <row r="3789" spans="11:12">
      <c r="K3789" s="149"/>
      <c r="L3789" s="149"/>
    </row>
    <row r="3790" spans="11:12">
      <c r="K3790" s="149"/>
      <c r="L3790" s="149"/>
    </row>
    <row r="3791" spans="11:12">
      <c r="K3791" s="149"/>
      <c r="L3791" s="149"/>
    </row>
    <row r="3792" spans="11:12">
      <c r="K3792" s="149"/>
      <c r="L3792" s="149"/>
    </row>
    <row r="3793" spans="11:12">
      <c r="K3793" s="149"/>
      <c r="L3793" s="149"/>
    </row>
    <row r="3794" spans="11:12">
      <c r="K3794" s="149"/>
      <c r="L3794" s="149"/>
    </row>
    <row r="3795" spans="11:12">
      <c r="K3795" s="149"/>
      <c r="L3795" s="149"/>
    </row>
    <row r="3796" spans="11:12">
      <c r="K3796" s="149"/>
      <c r="L3796" s="149"/>
    </row>
    <row r="3797" spans="11:12">
      <c r="K3797" s="149"/>
      <c r="L3797" s="149"/>
    </row>
    <row r="3798" spans="11:12">
      <c r="K3798" s="149"/>
      <c r="L3798" s="149"/>
    </row>
    <row r="3799" spans="11:12">
      <c r="K3799" s="149"/>
      <c r="L3799" s="149"/>
    </row>
    <row r="3800" spans="11:12">
      <c r="K3800" s="149"/>
      <c r="L3800" s="149"/>
    </row>
    <row r="3801" spans="11:12">
      <c r="K3801" s="149"/>
      <c r="L3801" s="149"/>
    </row>
    <row r="3802" spans="11:12">
      <c r="K3802" s="149"/>
      <c r="L3802" s="149"/>
    </row>
    <row r="3803" spans="11:12">
      <c r="K3803" s="149"/>
      <c r="L3803" s="149"/>
    </row>
    <row r="3804" spans="11:12">
      <c r="K3804" s="149"/>
      <c r="L3804" s="149"/>
    </row>
    <row r="3805" spans="11:12">
      <c r="K3805" s="149"/>
      <c r="L3805" s="149"/>
    </row>
    <row r="3806" spans="11:12">
      <c r="K3806" s="149"/>
      <c r="L3806" s="149"/>
    </row>
    <row r="3807" spans="11:12">
      <c r="K3807" s="149"/>
      <c r="L3807" s="149"/>
    </row>
    <row r="3808" spans="11:12">
      <c r="K3808" s="149"/>
      <c r="L3808" s="149"/>
    </row>
    <row r="3809" spans="11:12">
      <c r="K3809" s="149"/>
      <c r="L3809" s="149"/>
    </row>
    <row r="3810" spans="11:12">
      <c r="K3810" s="149"/>
      <c r="L3810" s="149"/>
    </row>
    <row r="3811" spans="11:12">
      <c r="K3811" s="149"/>
      <c r="L3811" s="149"/>
    </row>
    <row r="3812" spans="11:12">
      <c r="K3812" s="149"/>
      <c r="L3812" s="149"/>
    </row>
    <row r="3813" spans="11:12">
      <c r="K3813" s="149"/>
      <c r="L3813" s="149"/>
    </row>
    <row r="3814" spans="11:12">
      <c r="K3814" s="149"/>
      <c r="L3814" s="149"/>
    </row>
    <row r="3815" spans="11:12">
      <c r="K3815" s="149"/>
      <c r="L3815" s="149"/>
    </row>
    <row r="3816" spans="11:12">
      <c r="K3816" s="149"/>
      <c r="L3816" s="149"/>
    </row>
    <row r="3817" spans="11:12">
      <c r="K3817" s="149"/>
      <c r="L3817" s="149"/>
    </row>
    <row r="3818" spans="11:12">
      <c r="K3818" s="149"/>
      <c r="L3818" s="149"/>
    </row>
    <row r="3819" spans="11:12">
      <c r="K3819" s="149"/>
      <c r="L3819" s="149"/>
    </row>
    <row r="3820" spans="11:12">
      <c r="K3820" s="149"/>
      <c r="L3820" s="149"/>
    </row>
    <row r="3821" spans="11:12">
      <c r="K3821" s="149"/>
      <c r="L3821" s="149"/>
    </row>
    <row r="3822" spans="11:12">
      <c r="K3822" s="149"/>
      <c r="L3822" s="149"/>
    </row>
    <row r="3823" spans="11:12">
      <c r="K3823" s="149"/>
      <c r="L3823" s="149"/>
    </row>
    <row r="3824" spans="11:12">
      <c r="K3824" s="149"/>
      <c r="L3824" s="149"/>
    </row>
    <row r="3825" spans="11:12">
      <c r="K3825" s="149"/>
      <c r="L3825" s="149"/>
    </row>
    <row r="3826" spans="11:12">
      <c r="K3826" s="149"/>
      <c r="L3826" s="149"/>
    </row>
    <row r="3827" spans="11:12">
      <c r="K3827" s="149"/>
      <c r="L3827" s="149"/>
    </row>
    <row r="3828" spans="11:12">
      <c r="K3828" s="149"/>
      <c r="L3828" s="149"/>
    </row>
    <row r="3829" spans="11:12">
      <c r="K3829" s="149"/>
      <c r="L3829" s="149"/>
    </row>
    <row r="3830" spans="11:12">
      <c r="K3830" s="149"/>
      <c r="L3830" s="149"/>
    </row>
    <row r="3831" spans="11:12">
      <c r="K3831" s="149"/>
      <c r="L3831" s="149"/>
    </row>
    <row r="3832" spans="11:12">
      <c r="K3832" s="149"/>
      <c r="L3832" s="149"/>
    </row>
    <row r="3833" spans="11:12">
      <c r="K3833" s="149"/>
      <c r="L3833" s="149"/>
    </row>
    <row r="3834" spans="11:12">
      <c r="K3834" s="149"/>
      <c r="L3834" s="149"/>
    </row>
    <row r="3835" spans="11:12">
      <c r="K3835" s="149"/>
      <c r="L3835" s="149"/>
    </row>
    <row r="3836" spans="11:12">
      <c r="K3836" s="149"/>
      <c r="L3836" s="149"/>
    </row>
    <row r="3837" spans="11:12">
      <c r="K3837" s="149"/>
      <c r="L3837" s="149"/>
    </row>
    <row r="3838" spans="11:12">
      <c r="K3838" s="149"/>
      <c r="L3838" s="149"/>
    </row>
    <row r="3839" spans="11:12">
      <c r="K3839" s="149"/>
      <c r="L3839" s="149"/>
    </row>
    <row r="3840" spans="11:12">
      <c r="K3840" s="149"/>
      <c r="L3840" s="149"/>
    </row>
    <row r="3841" spans="11:12">
      <c r="K3841" s="149"/>
      <c r="L3841" s="149"/>
    </row>
    <row r="3842" spans="11:12">
      <c r="K3842" s="149"/>
      <c r="L3842" s="149"/>
    </row>
    <row r="3843" spans="11:12">
      <c r="K3843" s="149"/>
      <c r="L3843" s="149"/>
    </row>
    <row r="3844" spans="11:12">
      <c r="K3844" s="149"/>
      <c r="L3844" s="149"/>
    </row>
    <row r="3845" spans="11:12">
      <c r="K3845" s="149"/>
      <c r="L3845" s="149"/>
    </row>
    <row r="3846" spans="11:12">
      <c r="K3846" s="149"/>
      <c r="L3846" s="149"/>
    </row>
    <row r="3847" spans="11:12">
      <c r="K3847" s="149"/>
      <c r="L3847" s="149"/>
    </row>
    <row r="3848" spans="11:12">
      <c r="K3848" s="149"/>
      <c r="L3848" s="149"/>
    </row>
    <row r="3849" spans="11:12">
      <c r="K3849" s="149"/>
      <c r="L3849" s="149"/>
    </row>
    <row r="3850" spans="11:12">
      <c r="K3850" s="149"/>
      <c r="L3850" s="149"/>
    </row>
    <row r="3851" spans="11:12">
      <c r="K3851" s="149"/>
      <c r="L3851" s="149"/>
    </row>
    <row r="3852" spans="11:12">
      <c r="K3852" s="149"/>
      <c r="L3852" s="149"/>
    </row>
    <row r="3853" spans="11:12">
      <c r="K3853" s="149"/>
      <c r="L3853" s="149"/>
    </row>
    <row r="3854" spans="11:12">
      <c r="K3854" s="149"/>
      <c r="L3854" s="149"/>
    </row>
    <row r="3855" spans="11:12">
      <c r="K3855" s="149"/>
      <c r="L3855" s="149"/>
    </row>
    <row r="3856" spans="11:12">
      <c r="K3856" s="149"/>
      <c r="L3856" s="149"/>
    </row>
    <row r="3857" spans="11:12">
      <c r="K3857" s="149"/>
      <c r="L3857" s="149"/>
    </row>
    <row r="3858" spans="11:12">
      <c r="K3858" s="149"/>
      <c r="L3858" s="149"/>
    </row>
    <row r="3859" spans="11:12">
      <c r="K3859" s="149"/>
      <c r="L3859" s="149"/>
    </row>
    <row r="3860" spans="11:12">
      <c r="K3860" s="149"/>
      <c r="L3860" s="149"/>
    </row>
    <row r="3861" spans="11:12">
      <c r="K3861" s="149"/>
      <c r="L3861" s="149"/>
    </row>
    <row r="3862" spans="11:12">
      <c r="K3862" s="149"/>
      <c r="L3862" s="149"/>
    </row>
    <row r="3863" spans="11:12">
      <c r="K3863" s="149"/>
      <c r="L3863" s="149"/>
    </row>
    <row r="3864" spans="11:12">
      <c r="K3864" s="149"/>
      <c r="L3864" s="149"/>
    </row>
    <row r="3865" spans="11:12">
      <c r="K3865" s="149"/>
      <c r="L3865" s="149"/>
    </row>
    <row r="3866" spans="11:12">
      <c r="K3866" s="149"/>
      <c r="L3866" s="149"/>
    </row>
    <row r="3867" spans="11:12">
      <c r="K3867" s="149"/>
      <c r="L3867" s="149"/>
    </row>
    <row r="3868" spans="11:12">
      <c r="K3868" s="149"/>
      <c r="L3868" s="149"/>
    </row>
    <row r="3869" spans="11:12">
      <c r="K3869" s="149"/>
      <c r="L3869" s="149"/>
    </row>
    <row r="3870" spans="11:12">
      <c r="K3870" s="149"/>
      <c r="L3870" s="149"/>
    </row>
    <row r="3871" spans="11:12">
      <c r="K3871" s="149"/>
      <c r="L3871" s="149"/>
    </row>
    <row r="3872" spans="11:12">
      <c r="K3872" s="149"/>
      <c r="L3872" s="149"/>
    </row>
    <row r="3873" spans="11:12">
      <c r="K3873" s="149"/>
      <c r="L3873" s="149"/>
    </row>
    <row r="3874" spans="11:12">
      <c r="K3874" s="149"/>
      <c r="L3874" s="149"/>
    </row>
    <row r="3875" spans="11:12">
      <c r="K3875" s="149"/>
      <c r="L3875" s="149"/>
    </row>
    <row r="3876" spans="11:12">
      <c r="K3876" s="149"/>
      <c r="L3876" s="149"/>
    </row>
    <row r="3877" spans="11:12">
      <c r="K3877" s="149"/>
      <c r="L3877" s="149"/>
    </row>
    <row r="3878" spans="11:12">
      <c r="K3878" s="149"/>
      <c r="L3878" s="149"/>
    </row>
    <row r="3879" spans="11:12">
      <c r="K3879" s="149"/>
      <c r="L3879" s="149"/>
    </row>
    <row r="3880" spans="11:12">
      <c r="K3880" s="149"/>
      <c r="L3880" s="149"/>
    </row>
    <row r="3881" spans="11:12">
      <c r="K3881" s="149"/>
      <c r="L3881" s="149"/>
    </row>
    <row r="3882" spans="11:12">
      <c r="K3882" s="149"/>
      <c r="L3882" s="149"/>
    </row>
    <row r="3883" spans="11:12">
      <c r="K3883" s="149"/>
      <c r="L3883" s="149"/>
    </row>
    <row r="3884" spans="11:12">
      <c r="K3884" s="149"/>
      <c r="L3884" s="149"/>
    </row>
    <row r="3885" spans="11:12">
      <c r="K3885" s="149"/>
      <c r="L3885" s="149"/>
    </row>
    <row r="3886" spans="11:12">
      <c r="K3886" s="149"/>
      <c r="L3886" s="149"/>
    </row>
    <row r="3887" spans="11:12">
      <c r="K3887" s="149"/>
      <c r="L3887" s="149"/>
    </row>
    <row r="3888" spans="11:12">
      <c r="K3888" s="149"/>
      <c r="L3888" s="149"/>
    </row>
    <row r="3889" spans="11:12">
      <c r="K3889" s="149"/>
      <c r="L3889" s="149"/>
    </row>
    <row r="3890" spans="11:12">
      <c r="K3890" s="149"/>
      <c r="L3890" s="149"/>
    </row>
    <row r="3891" spans="11:12">
      <c r="K3891" s="149"/>
      <c r="L3891" s="149"/>
    </row>
    <row r="3892" spans="11:12">
      <c r="K3892" s="149"/>
      <c r="L3892" s="149"/>
    </row>
    <row r="3893" spans="11:12">
      <c r="K3893" s="149"/>
      <c r="L3893" s="149"/>
    </row>
    <row r="3894" spans="11:12">
      <c r="K3894" s="149"/>
      <c r="L3894" s="149"/>
    </row>
    <row r="3895" spans="11:12">
      <c r="K3895" s="149"/>
      <c r="L3895" s="149"/>
    </row>
    <row r="3896" spans="11:12">
      <c r="K3896" s="149"/>
      <c r="L3896" s="149"/>
    </row>
    <row r="3897" spans="11:12">
      <c r="K3897" s="149"/>
      <c r="L3897" s="149"/>
    </row>
    <row r="3898" spans="11:12">
      <c r="K3898" s="149"/>
      <c r="L3898" s="149"/>
    </row>
    <row r="3899" spans="11:12">
      <c r="K3899" s="149"/>
      <c r="L3899" s="149"/>
    </row>
    <row r="3900" spans="11:12">
      <c r="K3900" s="149"/>
      <c r="L3900" s="149"/>
    </row>
    <row r="3901" spans="11:12">
      <c r="K3901" s="149"/>
      <c r="L3901" s="149"/>
    </row>
    <row r="3902" spans="11:12">
      <c r="K3902" s="149"/>
      <c r="L3902" s="149"/>
    </row>
    <row r="3903" spans="11:12">
      <c r="K3903" s="149"/>
      <c r="L3903" s="149"/>
    </row>
    <row r="3904" spans="11:12">
      <c r="K3904" s="149"/>
      <c r="L3904" s="149"/>
    </row>
    <row r="3905" spans="11:12">
      <c r="K3905" s="149"/>
      <c r="L3905" s="149"/>
    </row>
    <row r="3906" spans="11:12">
      <c r="K3906" s="149"/>
      <c r="L3906" s="149"/>
    </row>
    <row r="3907" spans="11:12">
      <c r="K3907" s="149"/>
      <c r="L3907" s="149"/>
    </row>
    <row r="3908" spans="11:12">
      <c r="K3908" s="149"/>
      <c r="L3908" s="149"/>
    </row>
    <row r="3909" spans="11:12">
      <c r="K3909" s="149"/>
      <c r="L3909" s="149"/>
    </row>
    <row r="3910" spans="11:12">
      <c r="K3910" s="149"/>
      <c r="L3910" s="149"/>
    </row>
    <row r="3911" spans="11:12">
      <c r="K3911" s="149"/>
      <c r="L3911" s="149"/>
    </row>
    <row r="3912" spans="11:12">
      <c r="K3912" s="149"/>
      <c r="L3912" s="149"/>
    </row>
    <row r="3913" spans="11:12">
      <c r="K3913" s="149"/>
      <c r="L3913" s="149"/>
    </row>
    <row r="3914" spans="11:12">
      <c r="K3914" s="149"/>
      <c r="L3914" s="149"/>
    </row>
    <row r="3915" spans="11:12">
      <c r="K3915" s="149"/>
      <c r="L3915" s="149"/>
    </row>
    <row r="3916" spans="11:12">
      <c r="K3916" s="149"/>
      <c r="L3916" s="149"/>
    </row>
    <row r="3917" spans="11:12">
      <c r="K3917" s="149"/>
      <c r="L3917" s="149"/>
    </row>
    <row r="3918" spans="11:12">
      <c r="K3918" s="149"/>
      <c r="L3918" s="149"/>
    </row>
    <row r="3919" spans="11:12">
      <c r="K3919" s="149"/>
      <c r="L3919" s="149"/>
    </row>
    <row r="3920" spans="11:12">
      <c r="K3920" s="149"/>
      <c r="L3920" s="149"/>
    </row>
    <row r="3921" spans="11:12">
      <c r="K3921" s="149"/>
      <c r="L3921" s="149"/>
    </row>
    <row r="3922" spans="11:12">
      <c r="K3922" s="149"/>
      <c r="L3922" s="149"/>
    </row>
    <row r="3923" spans="11:12">
      <c r="K3923" s="149"/>
      <c r="L3923" s="149"/>
    </row>
    <row r="3924" spans="11:12">
      <c r="K3924" s="149"/>
      <c r="L3924" s="149"/>
    </row>
    <row r="3925" spans="11:12">
      <c r="K3925" s="149"/>
      <c r="L3925" s="149"/>
    </row>
    <row r="3926" spans="11:12">
      <c r="K3926" s="149"/>
      <c r="L3926" s="149"/>
    </row>
    <row r="3927" spans="11:12">
      <c r="K3927" s="149"/>
      <c r="L3927" s="149"/>
    </row>
    <row r="3928" spans="11:12">
      <c r="K3928" s="149"/>
      <c r="L3928" s="149"/>
    </row>
    <row r="3929" spans="11:12">
      <c r="K3929" s="149"/>
      <c r="L3929" s="149"/>
    </row>
    <row r="3930" spans="11:12">
      <c r="K3930" s="149"/>
      <c r="L3930" s="149"/>
    </row>
    <row r="3931" spans="11:12">
      <c r="K3931" s="149"/>
      <c r="L3931" s="149"/>
    </row>
    <row r="3932" spans="11:12">
      <c r="K3932" s="149"/>
      <c r="L3932" s="149"/>
    </row>
    <row r="3933" spans="11:12">
      <c r="K3933" s="149"/>
      <c r="L3933" s="149"/>
    </row>
    <row r="3934" spans="11:12">
      <c r="K3934" s="149"/>
      <c r="L3934" s="149"/>
    </row>
    <row r="3935" spans="11:12">
      <c r="K3935" s="149"/>
      <c r="L3935" s="149"/>
    </row>
    <row r="3936" spans="11:12">
      <c r="K3936" s="149"/>
      <c r="L3936" s="149"/>
    </row>
    <row r="3937" spans="11:12">
      <c r="K3937" s="149"/>
      <c r="L3937" s="149"/>
    </row>
    <row r="3938" spans="11:12">
      <c r="K3938" s="149"/>
      <c r="L3938" s="149"/>
    </row>
    <row r="3939" spans="11:12">
      <c r="K3939" s="149"/>
      <c r="L3939" s="149"/>
    </row>
    <row r="3940" spans="11:12">
      <c r="K3940" s="149"/>
      <c r="L3940" s="149"/>
    </row>
    <row r="3941" spans="11:12">
      <c r="K3941" s="149"/>
      <c r="L3941" s="149"/>
    </row>
    <row r="3942" spans="11:12">
      <c r="K3942" s="149"/>
      <c r="L3942" s="149"/>
    </row>
    <row r="3943" spans="11:12">
      <c r="K3943" s="149"/>
      <c r="L3943" s="149"/>
    </row>
    <row r="3944" spans="11:12">
      <c r="K3944" s="149"/>
      <c r="L3944" s="149"/>
    </row>
    <row r="3945" spans="11:12">
      <c r="K3945" s="149"/>
      <c r="L3945" s="149"/>
    </row>
    <row r="3946" spans="11:12">
      <c r="K3946" s="149"/>
      <c r="L3946" s="149"/>
    </row>
    <row r="3947" spans="11:12">
      <c r="K3947" s="149"/>
      <c r="L3947" s="149"/>
    </row>
    <row r="3948" spans="11:12">
      <c r="K3948" s="149"/>
      <c r="L3948" s="149"/>
    </row>
    <row r="3949" spans="11:12">
      <c r="K3949" s="149"/>
      <c r="L3949" s="149"/>
    </row>
    <row r="3950" spans="11:12">
      <c r="K3950" s="149"/>
      <c r="L3950" s="149"/>
    </row>
    <row r="3951" spans="11:12">
      <c r="K3951" s="149"/>
      <c r="L3951" s="149"/>
    </row>
    <row r="3952" spans="11:12">
      <c r="K3952" s="149"/>
      <c r="L3952" s="149"/>
    </row>
    <row r="3953" spans="11:12">
      <c r="K3953" s="149"/>
      <c r="L3953" s="149"/>
    </row>
    <row r="3954" spans="11:12">
      <c r="K3954" s="149"/>
      <c r="L3954" s="149"/>
    </row>
    <row r="3955" spans="11:12">
      <c r="K3955" s="149"/>
      <c r="L3955" s="149"/>
    </row>
    <row r="3956" spans="11:12">
      <c r="K3956" s="149"/>
      <c r="L3956" s="149"/>
    </row>
    <row r="3957" spans="11:12">
      <c r="K3957" s="149"/>
      <c r="L3957" s="149"/>
    </row>
    <row r="3958" spans="11:12">
      <c r="K3958" s="149"/>
      <c r="L3958" s="149"/>
    </row>
    <row r="3959" spans="11:12">
      <c r="K3959" s="149"/>
      <c r="L3959" s="149"/>
    </row>
    <row r="3960" spans="11:12">
      <c r="K3960" s="149"/>
      <c r="L3960" s="149"/>
    </row>
    <row r="3961" spans="11:12">
      <c r="K3961" s="149"/>
      <c r="L3961" s="149"/>
    </row>
    <row r="3962" spans="11:12">
      <c r="K3962" s="149"/>
      <c r="L3962" s="149"/>
    </row>
    <row r="3963" spans="11:12">
      <c r="K3963" s="149"/>
      <c r="L3963" s="149"/>
    </row>
    <row r="3964" spans="11:12">
      <c r="K3964" s="149"/>
      <c r="L3964" s="149"/>
    </row>
    <row r="3965" spans="11:12">
      <c r="K3965" s="149"/>
      <c r="L3965" s="149"/>
    </row>
    <row r="3966" spans="11:12">
      <c r="K3966" s="149"/>
      <c r="L3966" s="149"/>
    </row>
    <row r="3967" spans="11:12">
      <c r="K3967" s="149"/>
      <c r="L3967" s="149"/>
    </row>
    <row r="3968" spans="11:12">
      <c r="K3968" s="149"/>
      <c r="L3968" s="149"/>
    </row>
    <row r="3969" spans="11:12">
      <c r="K3969" s="149"/>
      <c r="L3969" s="149"/>
    </row>
    <row r="3970" spans="11:12">
      <c r="K3970" s="149"/>
      <c r="L3970" s="149"/>
    </row>
    <row r="3971" spans="11:12">
      <c r="K3971" s="149"/>
      <c r="L3971" s="149"/>
    </row>
    <row r="3972" spans="11:12">
      <c r="K3972" s="149"/>
      <c r="L3972" s="149"/>
    </row>
    <row r="3973" spans="11:12">
      <c r="K3973" s="149"/>
      <c r="L3973" s="149"/>
    </row>
    <row r="3974" spans="11:12">
      <c r="K3974" s="149"/>
      <c r="L3974" s="149"/>
    </row>
    <row r="3975" spans="11:12">
      <c r="K3975" s="149"/>
      <c r="L3975" s="149"/>
    </row>
    <row r="3976" spans="11:12">
      <c r="K3976" s="149"/>
      <c r="L3976" s="149"/>
    </row>
    <row r="3977" spans="11:12">
      <c r="K3977" s="149"/>
      <c r="L3977" s="149"/>
    </row>
    <row r="3978" spans="11:12">
      <c r="K3978" s="149"/>
      <c r="L3978" s="149"/>
    </row>
    <row r="3979" spans="11:12">
      <c r="K3979" s="149"/>
      <c r="L3979" s="149"/>
    </row>
    <row r="3980" spans="11:12">
      <c r="K3980" s="149"/>
      <c r="L3980" s="149"/>
    </row>
    <row r="3981" spans="11:12">
      <c r="K3981" s="149"/>
      <c r="L3981" s="149"/>
    </row>
    <row r="3982" spans="11:12">
      <c r="K3982" s="149"/>
      <c r="L3982" s="149"/>
    </row>
    <row r="3983" spans="11:12">
      <c r="K3983" s="149"/>
      <c r="L3983" s="149"/>
    </row>
    <row r="3984" spans="11:12">
      <c r="K3984" s="149"/>
      <c r="L3984" s="149"/>
    </row>
    <row r="3985" spans="11:12">
      <c r="K3985" s="149"/>
      <c r="L3985" s="149"/>
    </row>
    <row r="3986" spans="11:12">
      <c r="K3986" s="149"/>
      <c r="L3986" s="149"/>
    </row>
    <row r="3987" spans="11:12">
      <c r="K3987" s="149"/>
      <c r="L3987" s="149"/>
    </row>
    <row r="3988" spans="11:12">
      <c r="K3988" s="149"/>
      <c r="L3988" s="149"/>
    </row>
    <row r="3989" spans="11:12">
      <c r="K3989" s="149"/>
      <c r="L3989" s="149"/>
    </row>
    <row r="3990" spans="11:12">
      <c r="K3990" s="149"/>
      <c r="L3990" s="149"/>
    </row>
    <row r="3991" spans="11:12">
      <c r="K3991" s="149"/>
      <c r="L3991" s="149"/>
    </row>
    <row r="3992" spans="11:12">
      <c r="K3992" s="149"/>
      <c r="L3992" s="149"/>
    </row>
    <row r="3993" spans="11:12">
      <c r="K3993" s="149"/>
      <c r="L3993" s="149"/>
    </row>
    <row r="3994" spans="11:12">
      <c r="K3994" s="149"/>
      <c r="L3994" s="149"/>
    </row>
    <row r="3995" spans="11:12">
      <c r="K3995" s="149"/>
      <c r="L3995" s="149"/>
    </row>
    <row r="3996" spans="11:12">
      <c r="K3996" s="149"/>
      <c r="L3996" s="149"/>
    </row>
    <row r="3997" spans="11:12">
      <c r="K3997" s="149"/>
      <c r="L3997" s="149"/>
    </row>
    <row r="3998" spans="11:12">
      <c r="K3998" s="149"/>
      <c r="L3998" s="149"/>
    </row>
    <row r="3999" spans="11:12">
      <c r="K3999" s="149"/>
      <c r="L3999" s="149"/>
    </row>
    <row r="4000" spans="11:12">
      <c r="K4000" s="149"/>
      <c r="L4000" s="149"/>
    </row>
    <row r="4001" spans="11:12">
      <c r="K4001" s="149"/>
      <c r="L4001" s="149"/>
    </row>
    <row r="4002" spans="11:12">
      <c r="K4002" s="149"/>
      <c r="L4002" s="149"/>
    </row>
    <row r="4003" spans="11:12">
      <c r="K4003" s="149"/>
      <c r="L4003" s="149"/>
    </row>
    <row r="4004" spans="11:12">
      <c r="K4004" s="149"/>
      <c r="L4004" s="149"/>
    </row>
    <row r="4005" spans="11:12">
      <c r="K4005" s="149"/>
      <c r="L4005" s="149"/>
    </row>
    <row r="4006" spans="11:12">
      <c r="K4006" s="149"/>
      <c r="L4006" s="149"/>
    </row>
    <row r="4007" spans="11:12">
      <c r="K4007" s="149"/>
      <c r="L4007" s="149"/>
    </row>
    <row r="4008" spans="11:12">
      <c r="K4008" s="149"/>
      <c r="L4008" s="149"/>
    </row>
    <row r="4009" spans="11:12">
      <c r="K4009" s="149"/>
      <c r="L4009" s="149"/>
    </row>
    <row r="4010" spans="11:12">
      <c r="K4010" s="149"/>
      <c r="L4010" s="149"/>
    </row>
    <row r="4011" spans="11:12">
      <c r="K4011" s="149"/>
      <c r="L4011" s="149"/>
    </row>
    <row r="4012" spans="11:12">
      <c r="K4012" s="149"/>
      <c r="L4012" s="149"/>
    </row>
    <row r="4013" spans="11:12">
      <c r="K4013" s="149"/>
      <c r="L4013" s="149"/>
    </row>
    <row r="4014" spans="11:12">
      <c r="K4014" s="149"/>
      <c r="L4014" s="149"/>
    </row>
    <row r="4015" spans="11:12">
      <c r="K4015" s="149"/>
      <c r="L4015" s="149"/>
    </row>
    <row r="4016" spans="11:12">
      <c r="K4016" s="149"/>
      <c r="L4016" s="149"/>
    </row>
    <row r="4017" spans="11:12">
      <c r="K4017" s="149"/>
      <c r="L4017" s="149"/>
    </row>
    <row r="4018" spans="11:12">
      <c r="K4018" s="149"/>
      <c r="L4018" s="149"/>
    </row>
    <row r="4019" spans="11:12">
      <c r="K4019" s="149"/>
      <c r="L4019" s="149"/>
    </row>
    <row r="4020" spans="11:12">
      <c r="K4020" s="149"/>
      <c r="L4020" s="149"/>
    </row>
    <row r="4021" spans="11:12">
      <c r="K4021" s="149"/>
      <c r="L4021" s="149"/>
    </row>
    <row r="4022" spans="11:12">
      <c r="K4022" s="149"/>
      <c r="L4022" s="149"/>
    </row>
    <row r="4023" spans="11:12">
      <c r="K4023" s="149"/>
      <c r="L4023" s="149"/>
    </row>
    <row r="4024" spans="11:12">
      <c r="K4024" s="149"/>
      <c r="L4024" s="149"/>
    </row>
    <row r="4025" spans="11:12">
      <c r="K4025" s="149"/>
      <c r="L4025" s="149"/>
    </row>
    <row r="4026" spans="11:12">
      <c r="K4026" s="149"/>
      <c r="L4026" s="149"/>
    </row>
    <row r="4027" spans="11:12">
      <c r="K4027" s="149"/>
      <c r="L4027" s="149"/>
    </row>
    <row r="4028" spans="11:12">
      <c r="K4028" s="149"/>
      <c r="L4028" s="149"/>
    </row>
    <row r="4029" spans="11:12">
      <c r="K4029" s="149"/>
      <c r="L4029" s="149"/>
    </row>
    <row r="4030" spans="11:12">
      <c r="K4030" s="149"/>
      <c r="L4030" s="149"/>
    </row>
    <row r="4031" spans="11:12">
      <c r="K4031" s="149"/>
      <c r="L4031" s="149"/>
    </row>
    <row r="4032" spans="11:12">
      <c r="K4032" s="149"/>
      <c r="L4032" s="149"/>
    </row>
    <row r="4033" spans="11:12">
      <c r="K4033" s="149"/>
      <c r="L4033" s="149"/>
    </row>
    <row r="4034" spans="11:12">
      <c r="K4034" s="149"/>
      <c r="L4034" s="149"/>
    </row>
    <row r="4035" spans="11:12">
      <c r="K4035" s="149"/>
      <c r="L4035" s="149"/>
    </row>
    <row r="4036" spans="11:12">
      <c r="K4036" s="149"/>
      <c r="L4036" s="149"/>
    </row>
    <row r="4037" spans="11:12">
      <c r="K4037" s="149"/>
      <c r="L4037" s="149"/>
    </row>
    <row r="4038" spans="11:12">
      <c r="K4038" s="149"/>
      <c r="L4038" s="149"/>
    </row>
    <row r="4039" spans="11:12">
      <c r="K4039" s="149"/>
      <c r="L4039" s="149"/>
    </row>
    <row r="4040" spans="11:12">
      <c r="K4040" s="149"/>
      <c r="L4040" s="149"/>
    </row>
    <row r="4041" spans="11:12">
      <c r="K4041" s="149"/>
      <c r="L4041" s="149"/>
    </row>
    <row r="4042" spans="11:12">
      <c r="K4042" s="149"/>
      <c r="L4042" s="149"/>
    </row>
    <row r="4043" spans="11:12">
      <c r="K4043" s="149"/>
      <c r="L4043" s="149"/>
    </row>
    <row r="4044" spans="11:12">
      <c r="K4044" s="149"/>
      <c r="L4044" s="149"/>
    </row>
    <row r="4045" spans="11:12">
      <c r="K4045" s="149"/>
      <c r="L4045" s="149"/>
    </row>
    <row r="4046" spans="11:12">
      <c r="K4046" s="149"/>
      <c r="L4046" s="149"/>
    </row>
    <row r="4047" spans="11:12">
      <c r="K4047" s="149"/>
      <c r="L4047" s="149"/>
    </row>
    <row r="4048" spans="11:12">
      <c r="K4048" s="149"/>
      <c r="L4048" s="149"/>
    </row>
    <row r="4049" spans="11:12">
      <c r="K4049" s="149"/>
      <c r="L4049" s="149"/>
    </row>
    <row r="4050" spans="11:12">
      <c r="K4050" s="149"/>
      <c r="L4050" s="149"/>
    </row>
    <row r="4051" spans="11:12">
      <c r="K4051" s="149"/>
      <c r="L4051" s="149"/>
    </row>
    <row r="4052" spans="11:12">
      <c r="K4052" s="149"/>
      <c r="L4052" s="149"/>
    </row>
    <row r="4053" spans="11:12">
      <c r="K4053" s="149"/>
      <c r="L4053" s="149"/>
    </row>
    <row r="4054" spans="11:12">
      <c r="K4054" s="149"/>
      <c r="L4054" s="149"/>
    </row>
    <row r="4055" spans="11:12">
      <c r="K4055" s="149"/>
      <c r="L4055" s="149"/>
    </row>
    <row r="4056" spans="11:12">
      <c r="K4056" s="149"/>
      <c r="L4056" s="149"/>
    </row>
    <row r="4057" spans="11:12">
      <c r="K4057" s="149"/>
      <c r="L4057" s="149"/>
    </row>
    <row r="4058" spans="11:12">
      <c r="K4058" s="149"/>
      <c r="L4058" s="149"/>
    </row>
    <row r="4059" spans="11:12">
      <c r="K4059" s="149"/>
      <c r="L4059" s="149"/>
    </row>
    <row r="4060" spans="11:12">
      <c r="K4060" s="149"/>
      <c r="L4060" s="149"/>
    </row>
    <row r="4061" spans="11:12">
      <c r="K4061" s="149"/>
      <c r="L4061" s="149"/>
    </row>
    <row r="4062" spans="11:12">
      <c r="K4062" s="149"/>
      <c r="L4062" s="149"/>
    </row>
    <row r="4063" spans="11:12">
      <c r="K4063" s="149"/>
      <c r="L4063" s="149"/>
    </row>
    <row r="4064" spans="11:12">
      <c r="K4064" s="149"/>
      <c r="L4064" s="149"/>
    </row>
    <row r="4065" spans="11:12">
      <c r="K4065" s="149"/>
      <c r="L4065" s="149"/>
    </row>
    <row r="4066" spans="11:12">
      <c r="K4066" s="149"/>
      <c r="L4066" s="149"/>
    </row>
    <row r="4067" spans="11:12">
      <c r="K4067" s="149"/>
      <c r="L4067" s="149"/>
    </row>
    <row r="4068" spans="11:12">
      <c r="K4068" s="149"/>
      <c r="L4068" s="149"/>
    </row>
    <row r="4069" spans="11:12">
      <c r="K4069" s="149"/>
      <c r="L4069" s="149"/>
    </row>
    <row r="4070" spans="11:12">
      <c r="K4070" s="149"/>
      <c r="L4070" s="149"/>
    </row>
    <row r="4071" spans="11:12">
      <c r="K4071" s="149"/>
      <c r="L4071" s="149"/>
    </row>
    <row r="4072" spans="11:12">
      <c r="K4072" s="149"/>
      <c r="L4072" s="149"/>
    </row>
    <row r="4073" spans="11:12">
      <c r="K4073" s="149"/>
      <c r="L4073" s="149"/>
    </row>
    <row r="4074" spans="11:12">
      <c r="K4074" s="149"/>
      <c r="L4074" s="149"/>
    </row>
    <row r="4075" spans="11:12">
      <c r="K4075" s="149"/>
      <c r="L4075" s="149"/>
    </row>
    <row r="4076" spans="11:12">
      <c r="K4076" s="149"/>
      <c r="L4076" s="149"/>
    </row>
    <row r="4077" spans="11:12">
      <c r="K4077" s="149"/>
      <c r="L4077" s="149"/>
    </row>
    <row r="4078" spans="11:12">
      <c r="K4078" s="149"/>
      <c r="L4078" s="149"/>
    </row>
    <row r="4079" spans="11:12">
      <c r="K4079" s="149"/>
      <c r="L4079" s="149"/>
    </row>
    <row r="4080" spans="11:12">
      <c r="K4080" s="149"/>
      <c r="L4080" s="149"/>
    </row>
    <row r="4081" spans="11:12">
      <c r="K4081" s="149"/>
      <c r="L4081" s="149"/>
    </row>
    <row r="4082" spans="11:12">
      <c r="K4082" s="149"/>
      <c r="L4082" s="149"/>
    </row>
    <row r="4083" spans="11:12">
      <c r="K4083" s="149"/>
      <c r="L4083" s="149"/>
    </row>
    <row r="4084" spans="11:12">
      <c r="K4084" s="149"/>
      <c r="L4084" s="149"/>
    </row>
    <row r="4085" spans="11:12">
      <c r="K4085" s="149"/>
      <c r="L4085" s="149"/>
    </row>
    <row r="4086" spans="11:12">
      <c r="K4086" s="149"/>
      <c r="L4086" s="149"/>
    </row>
    <row r="4087" spans="11:12">
      <c r="K4087" s="149"/>
      <c r="L4087" s="149"/>
    </row>
    <row r="4088" spans="11:12">
      <c r="K4088" s="149"/>
      <c r="L4088" s="149"/>
    </row>
    <row r="4089" spans="11:12">
      <c r="K4089" s="149"/>
      <c r="L4089" s="149"/>
    </row>
    <row r="4090" spans="11:12">
      <c r="K4090" s="149"/>
      <c r="L4090" s="149"/>
    </row>
    <row r="4091" spans="11:12">
      <c r="K4091" s="149"/>
      <c r="L4091" s="149"/>
    </row>
    <row r="4092" spans="11:12">
      <c r="K4092" s="149"/>
      <c r="L4092" s="149"/>
    </row>
    <row r="4093" spans="11:12">
      <c r="K4093" s="149"/>
      <c r="L4093" s="149"/>
    </row>
    <row r="4094" spans="11:12">
      <c r="K4094" s="149"/>
      <c r="L4094" s="149"/>
    </row>
    <row r="4095" spans="11:12">
      <c r="K4095" s="149"/>
      <c r="L4095" s="149"/>
    </row>
    <row r="4096" spans="11:12">
      <c r="K4096" s="149"/>
      <c r="L4096" s="149"/>
    </row>
    <row r="4097" spans="11:12">
      <c r="K4097" s="149"/>
      <c r="L4097" s="149"/>
    </row>
    <row r="4098" spans="11:12">
      <c r="K4098" s="149"/>
      <c r="L4098" s="149"/>
    </row>
    <row r="4099" spans="11:12">
      <c r="K4099" s="149"/>
      <c r="L4099" s="149"/>
    </row>
    <row r="4100" spans="11:12">
      <c r="K4100" s="149"/>
      <c r="L4100" s="149"/>
    </row>
    <row r="4101" spans="11:12">
      <c r="K4101" s="149"/>
      <c r="L4101" s="149"/>
    </row>
    <row r="4102" spans="11:12">
      <c r="K4102" s="149"/>
      <c r="L4102" s="149"/>
    </row>
    <row r="4103" spans="11:12">
      <c r="K4103" s="149"/>
      <c r="L4103" s="149"/>
    </row>
    <row r="4104" spans="11:12">
      <c r="K4104" s="149"/>
      <c r="L4104" s="149"/>
    </row>
    <row r="4105" spans="11:12">
      <c r="K4105" s="149"/>
      <c r="L4105" s="149"/>
    </row>
    <row r="4106" spans="11:12">
      <c r="K4106" s="149"/>
      <c r="L4106" s="149"/>
    </row>
    <row r="4107" spans="11:12">
      <c r="K4107" s="149"/>
      <c r="L4107" s="149"/>
    </row>
    <row r="4108" spans="11:12">
      <c r="K4108" s="149"/>
      <c r="L4108" s="149"/>
    </row>
    <row r="4109" spans="11:12">
      <c r="K4109" s="149"/>
      <c r="L4109" s="149"/>
    </row>
    <row r="4110" spans="11:12">
      <c r="K4110" s="149"/>
      <c r="L4110" s="149"/>
    </row>
    <row r="4111" spans="11:12">
      <c r="K4111" s="149"/>
      <c r="L4111" s="149"/>
    </row>
    <row r="4112" spans="11:12">
      <c r="K4112" s="149"/>
      <c r="L4112" s="149"/>
    </row>
    <row r="4113" spans="11:12">
      <c r="K4113" s="149"/>
      <c r="L4113" s="149"/>
    </row>
    <row r="4114" spans="11:12">
      <c r="K4114" s="149"/>
      <c r="L4114" s="149"/>
    </row>
    <row r="4115" spans="11:12">
      <c r="K4115" s="149"/>
      <c r="L4115" s="149"/>
    </row>
    <row r="4116" spans="11:12">
      <c r="K4116" s="149"/>
      <c r="L4116" s="149"/>
    </row>
    <row r="4117" spans="11:12">
      <c r="K4117" s="149"/>
      <c r="L4117" s="149"/>
    </row>
    <row r="4118" spans="11:12">
      <c r="K4118" s="149"/>
      <c r="L4118" s="149"/>
    </row>
    <row r="4119" spans="11:12">
      <c r="K4119" s="149"/>
      <c r="L4119" s="149"/>
    </row>
    <row r="4120" spans="11:12">
      <c r="K4120" s="149"/>
      <c r="L4120" s="149"/>
    </row>
    <row r="4121" spans="11:12">
      <c r="K4121" s="149"/>
      <c r="L4121" s="149"/>
    </row>
    <row r="4122" spans="11:12">
      <c r="K4122" s="149"/>
      <c r="L4122" s="149"/>
    </row>
    <row r="4123" spans="11:12">
      <c r="K4123" s="149"/>
      <c r="L4123" s="149"/>
    </row>
    <row r="4124" spans="11:12">
      <c r="K4124" s="149"/>
      <c r="L4124" s="149"/>
    </row>
    <row r="4125" spans="11:12">
      <c r="K4125" s="149"/>
      <c r="L4125" s="149"/>
    </row>
    <row r="4126" spans="11:12">
      <c r="K4126" s="149"/>
      <c r="L4126" s="149"/>
    </row>
    <row r="4127" spans="11:12">
      <c r="K4127" s="149"/>
      <c r="L4127" s="149"/>
    </row>
    <row r="4128" spans="11:12">
      <c r="K4128" s="149"/>
      <c r="L4128" s="149"/>
    </row>
    <row r="4129" spans="11:12">
      <c r="K4129" s="149"/>
      <c r="L4129" s="149"/>
    </row>
    <row r="4130" spans="11:12">
      <c r="K4130" s="149"/>
      <c r="L4130" s="149"/>
    </row>
    <row r="4131" spans="11:12">
      <c r="K4131" s="149"/>
      <c r="L4131" s="149"/>
    </row>
    <row r="4132" spans="11:12">
      <c r="K4132" s="149"/>
      <c r="L4132" s="149"/>
    </row>
    <row r="4133" spans="11:12">
      <c r="K4133" s="149"/>
      <c r="L4133" s="149"/>
    </row>
    <row r="4134" spans="11:12">
      <c r="K4134" s="149"/>
      <c r="L4134" s="149"/>
    </row>
    <row r="4135" spans="11:12">
      <c r="K4135" s="149"/>
      <c r="L4135" s="149"/>
    </row>
    <row r="4136" spans="11:12">
      <c r="K4136" s="149"/>
      <c r="L4136" s="149"/>
    </row>
    <row r="4137" spans="11:12">
      <c r="K4137" s="149"/>
      <c r="L4137" s="149"/>
    </row>
    <row r="4138" spans="11:12">
      <c r="K4138" s="149"/>
      <c r="L4138" s="149"/>
    </row>
    <row r="4139" spans="11:12">
      <c r="K4139" s="149"/>
      <c r="L4139" s="149"/>
    </row>
    <row r="4140" spans="11:12">
      <c r="K4140" s="149"/>
      <c r="L4140" s="149"/>
    </row>
    <row r="4141" spans="11:12">
      <c r="K4141" s="149"/>
      <c r="L4141" s="149"/>
    </row>
    <row r="4142" spans="11:12">
      <c r="K4142" s="149"/>
      <c r="L4142" s="149"/>
    </row>
    <row r="4143" spans="11:12">
      <c r="K4143" s="149"/>
      <c r="L4143" s="149"/>
    </row>
    <row r="4144" spans="11:12">
      <c r="K4144" s="149"/>
      <c r="L4144" s="149"/>
    </row>
    <row r="4145" spans="11:12">
      <c r="K4145" s="149"/>
      <c r="L4145" s="149"/>
    </row>
    <row r="4146" spans="11:12">
      <c r="K4146" s="149"/>
      <c r="L4146" s="149"/>
    </row>
    <row r="4147" spans="11:12">
      <c r="K4147" s="149"/>
      <c r="L4147" s="149"/>
    </row>
    <row r="4148" spans="11:12">
      <c r="K4148" s="149"/>
      <c r="L4148" s="149"/>
    </row>
    <row r="4149" spans="11:12">
      <c r="K4149" s="149"/>
      <c r="L4149" s="149"/>
    </row>
    <row r="4150" spans="11:12">
      <c r="K4150" s="149"/>
      <c r="L4150" s="149"/>
    </row>
    <row r="4151" spans="11:12">
      <c r="K4151" s="149"/>
      <c r="L4151" s="149"/>
    </row>
    <row r="4152" spans="11:12">
      <c r="K4152" s="149"/>
      <c r="L4152" s="149"/>
    </row>
    <row r="4153" spans="11:12">
      <c r="K4153" s="149"/>
      <c r="L4153" s="149"/>
    </row>
    <row r="4154" spans="11:12">
      <c r="K4154" s="149"/>
      <c r="L4154" s="149"/>
    </row>
    <row r="4155" spans="11:12">
      <c r="K4155" s="149"/>
      <c r="L4155" s="149"/>
    </row>
    <row r="4156" spans="11:12">
      <c r="K4156" s="149"/>
      <c r="L4156" s="149"/>
    </row>
    <row r="4157" spans="11:12">
      <c r="K4157" s="149"/>
      <c r="L4157" s="149"/>
    </row>
    <row r="4158" spans="11:12">
      <c r="K4158" s="149"/>
      <c r="L4158" s="149"/>
    </row>
    <row r="4159" spans="11:12">
      <c r="K4159" s="149"/>
      <c r="L4159" s="149"/>
    </row>
    <row r="4160" spans="11:12">
      <c r="K4160" s="149"/>
      <c r="L4160" s="149"/>
    </row>
    <row r="4161" spans="11:12">
      <c r="K4161" s="149"/>
      <c r="L4161" s="149"/>
    </row>
    <row r="4162" spans="11:12">
      <c r="K4162" s="149"/>
      <c r="L4162" s="149"/>
    </row>
    <row r="4163" spans="11:12">
      <c r="K4163" s="149"/>
      <c r="L4163" s="149"/>
    </row>
    <row r="4164" spans="11:12">
      <c r="K4164" s="149"/>
      <c r="L4164" s="149"/>
    </row>
    <row r="4165" spans="11:12">
      <c r="K4165" s="149"/>
      <c r="L4165" s="149"/>
    </row>
    <row r="4166" spans="11:12">
      <c r="K4166" s="149"/>
      <c r="L4166" s="149"/>
    </row>
    <row r="4167" spans="11:12">
      <c r="K4167" s="149"/>
      <c r="L4167" s="149"/>
    </row>
    <row r="4168" spans="11:12">
      <c r="K4168" s="149"/>
      <c r="L4168" s="149"/>
    </row>
    <row r="4169" spans="11:12">
      <c r="K4169" s="149"/>
      <c r="L4169" s="149"/>
    </row>
    <row r="4170" spans="11:12">
      <c r="K4170" s="149"/>
      <c r="L4170" s="149"/>
    </row>
    <row r="4171" spans="11:12">
      <c r="K4171" s="149"/>
      <c r="L4171" s="149"/>
    </row>
    <row r="4172" spans="11:12">
      <c r="K4172" s="149"/>
      <c r="L4172" s="149"/>
    </row>
    <row r="4173" spans="11:12">
      <c r="K4173" s="149"/>
      <c r="L4173" s="149"/>
    </row>
    <row r="4174" spans="11:12">
      <c r="K4174" s="149"/>
      <c r="L4174" s="149"/>
    </row>
    <row r="4175" spans="11:12">
      <c r="K4175" s="149"/>
      <c r="L4175" s="149"/>
    </row>
    <row r="4176" spans="11:12">
      <c r="K4176" s="149"/>
      <c r="L4176" s="149"/>
    </row>
    <row r="4177" spans="11:12">
      <c r="K4177" s="149"/>
      <c r="L4177" s="149"/>
    </row>
    <row r="4178" spans="11:12">
      <c r="K4178" s="149"/>
      <c r="L4178" s="149"/>
    </row>
    <row r="4179" spans="11:12">
      <c r="K4179" s="149"/>
      <c r="L4179" s="149"/>
    </row>
    <row r="4180" spans="11:12">
      <c r="K4180" s="149"/>
      <c r="L4180" s="149"/>
    </row>
    <row r="4181" spans="11:12">
      <c r="K4181" s="149"/>
      <c r="L4181" s="149"/>
    </row>
    <row r="4182" spans="11:12">
      <c r="K4182" s="149"/>
      <c r="L4182" s="149"/>
    </row>
    <row r="4183" spans="11:12">
      <c r="K4183" s="149"/>
      <c r="L4183" s="149"/>
    </row>
    <row r="4184" spans="11:12">
      <c r="K4184" s="149"/>
      <c r="L4184" s="149"/>
    </row>
    <row r="4185" spans="11:12">
      <c r="K4185" s="149"/>
      <c r="L4185" s="149"/>
    </row>
    <row r="4186" spans="11:12">
      <c r="K4186" s="149"/>
      <c r="L4186" s="149"/>
    </row>
    <row r="4187" spans="11:12">
      <c r="K4187" s="149"/>
      <c r="L4187" s="149"/>
    </row>
    <row r="4188" spans="11:12">
      <c r="K4188" s="149"/>
      <c r="L4188" s="149"/>
    </row>
    <row r="4189" spans="11:12">
      <c r="K4189" s="149"/>
      <c r="L4189" s="149"/>
    </row>
    <row r="4190" spans="11:12">
      <c r="K4190" s="149"/>
      <c r="L4190" s="149"/>
    </row>
    <row r="4191" spans="11:12">
      <c r="K4191" s="149"/>
      <c r="L4191" s="149"/>
    </row>
    <row r="4192" spans="11:12">
      <c r="K4192" s="149"/>
      <c r="L4192" s="149"/>
    </row>
    <row r="4193" spans="11:12">
      <c r="K4193" s="149"/>
      <c r="L4193" s="149"/>
    </row>
    <row r="4194" spans="11:12">
      <c r="K4194" s="149"/>
      <c r="L4194" s="149"/>
    </row>
    <row r="4195" spans="11:12">
      <c r="K4195" s="149"/>
      <c r="L4195" s="149"/>
    </row>
    <row r="4196" spans="11:12">
      <c r="K4196" s="149"/>
      <c r="L4196" s="149"/>
    </row>
    <row r="4197" spans="11:12">
      <c r="K4197" s="149"/>
      <c r="L4197" s="149"/>
    </row>
    <row r="4198" spans="11:12">
      <c r="K4198" s="149"/>
      <c r="L4198" s="149"/>
    </row>
    <row r="4199" spans="11:12">
      <c r="K4199" s="149"/>
      <c r="L4199" s="149"/>
    </row>
    <row r="4200" spans="11:12">
      <c r="K4200" s="149"/>
      <c r="L4200" s="149"/>
    </row>
    <row r="4201" spans="11:12">
      <c r="K4201" s="149"/>
      <c r="L4201" s="149"/>
    </row>
    <row r="4202" spans="11:12">
      <c r="K4202" s="149"/>
      <c r="L4202" s="149"/>
    </row>
    <row r="4203" spans="11:12">
      <c r="K4203" s="149"/>
      <c r="L4203" s="149"/>
    </row>
    <row r="4204" spans="11:12">
      <c r="K4204" s="149"/>
      <c r="L4204" s="149"/>
    </row>
    <row r="4205" spans="11:12">
      <c r="K4205" s="149"/>
      <c r="L4205" s="149"/>
    </row>
    <row r="4206" spans="11:12">
      <c r="K4206" s="149"/>
      <c r="L4206" s="149"/>
    </row>
    <row r="4207" spans="11:12">
      <c r="K4207" s="149"/>
      <c r="L4207" s="149"/>
    </row>
    <row r="4208" spans="11:12">
      <c r="K4208" s="149"/>
      <c r="L4208" s="149"/>
    </row>
    <row r="4209" spans="11:12">
      <c r="K4209" s="149"/>
      <c r="L4209" s="149"/>
    </row>
    <row r="4210" spans="11:12">
      <c r="K4210" s="149"/>
      <c r="L4210" s="149"/>
    </row>
    <row r="4211" spans="11:12">
      <c r="K4211" s="149"/>
      <c r="L4211" s="149"/>
    </row>
    <row r="4212" spans="11:12">
      <c r="K4212" s="149"/>
      <c r="L4212" s="149"/>
    </row>
    <row r="4213" spans="11:12">
      <c r="K4213" s="149"/>
      <c r="L4213" s="149"/>
    </row>
    <row r="4214" spans="11:12">
      <c r="K4214" s="149"/>
      <c r="L4214" s="149"/>
    </row>
    <row r="4215" spans="11:12">
      <c r="K4215" s="149"/>
      <c r="L4215" s="149"/>
    </row>
    <row r="4216" spans="11:12">
      <c r="K4216" s="149"/>
      <c r="L4216" s="149"/>
    </row>
    <row r="4217" spans="11:12">
      <c r="K4217" s="149"/>
      <c r="L4217" s="149"/>
    </row>
    <row r="4218" spans="11:12">
      <c r="K4218" s="149"/>
      <c r="L4218" s="149"/>
    </row>
    <row r="4219" spans="11:12">
      <c r="K4219" s="149"/>
      <c r="L4219" s="149"/>
    </row>
    <row r="4220" spans="11:12">
      <c r="K4220" s="149"/>
      <c r="L4220" s="149"/>
    </row>
    <row r="4221" spans="11:12">
      <c r="K4221" s="149"/>
      <c r="L4221" s="149"/>
    </row>
    <row r="4222" spans="11:12">
      <c r="K4222" s="149"/>
      <c r="L4222" s="149"/>
    </row>
    <row r="4223" spans="11:12">
      <c r="K4223" s="149"/>
      <c r="L4223" s="149"/>
    </row>
    <row r="4224" spans="11:12">
      <c r="K4224" s="149"/>
      <c r="L4224" s="149"/>
    </row>
    <row r="4225" spans="11:12">
      <c r="K4225" s="149"/>
      <c r="L4225" s="149"/>
    </row>
    <row r="4226" spans="11:12">
      <c r="K4226" s="149"/>
      <c r="L4226" s="149"/>
    </row>
    <row r="4227" spans="11:12">
      <c r="K4227" s="149"/>
      <c r="L4227" s="149"/>
    </row>
    <row r="4228" spans="11:12">
      <c r="K4228" s="149"/>
      <c r="L4228" s="149"/>
    </row>
    <row r="4229" spans="11:12">
      <c r="K4229" s="149"/>
      <c r="L4229" s="149"/>
    </row>
    <row r="4230" spans="11:12">
      <c r="K4230" s="149"/>
      <c r="L4230" s="149"/>
    </row>
    <row r="4231" spans="11:12">
      <c r="K4231" s="149"/>
      <c r="L4231" s="149"/>
    </row>
    <row r="4232" spans="11:12">
      <c r="K4232" s="149"/>
      <c r="L4232" s="149"/>
    </row>
    <row r="4233" spans="11:12">
      <c r="K4233" s="149"/>
      <c r="L4233" s="149"/>
    </row>
    <row r="4234" spans="11:12">
      <c r="K4234" s="149"/>
      <c r="L4234" s="149"/>
    </row>
    <row r="4235" spans="11:12">
      <c r="K4235" s="149"/>
      <c r="L4235" s="149"/>
    </row>
    <row r="4236" spans="11:12">
      <c r="K4236" s="149"/>
      <c r="L4236" s="149"/>
    </row>
    <row r="4237" spans="11:12">
      <c r="K4237" s="149"/>
      <c r="L4237" s="149"/>
    </row>
    <row r="4238" spans="11:12">
      <c r="K4238" s="149"/>
      <c r="L4238" s="149"/>
    </row>
    <row r="4239" spans="11:12">
      <c r="K4239" s="149"/>
      <c r="L4239" s="149"/>
    </row>
    <row r="4240" spans="11:12">
      <c r="K4240" s="149"/>
      <c r="L4240" s="149"/>
    </row>
    <row r="4241" spans="11:12">
      <c r="K4241" s="149"/>
      <c r="L4241" s="149"/>
    </row>
    <row r="4242" spans="11:12">
      <c r="K4242" s="149"/>
      <c r="L4242" s="149"/>
    </row>
    <row r="4243" spans="11:12">
      <c r="K4243" s="149"/>
      <c r="L4243" s="149"/>
    </row>
    <row r="4244" spans="11:12">
      <c r="K4244" s="149"/>
      <c r="L4244" s="149"/>
    </row>
    <row r="4245" spans="11:12">
      <c r="K4245" s="149"/>
      <c r="L4245" s="149"/>
    </row>
    <row r="4246" spans="11:12">
      <c r="K4246" s="149"/>
      <c r="L4246" s="149"/>
    </row>
    <row r="4247" spans="11:12">
      <c r="K4247" s="149"/>
      <c r="L4247" s="149"/>
    </row>
    <row r="4248" spans="11:12">
      <c r="K4248" s="149"/>
      <c r="L4248" s="149"/>
    </row>
    <row r="4249" spans="11:12">
      <c r="K4249" s="149"/>
      <c r="L4249" s="149"/>
    </row>
    <row r="4250" spans="11:12">
      <c r="K4250" s="149"/>
      <c r="L4250" s="149"/>
    </row>
    <row r="4251" spans="11:12">
      <c r="K4251" s="149"/>
      <c r="L4251" s="149"/>
    </row>
    <row r="4252" spans="11:12">
      <c r="K4252" s="149"/>
      <c r="L4252" s="149"/>
    </row>
    <row r="4253" spans="11:12">
      <c r="K4253" s="149"/>
      <c r="L4253" s="149"/>
    </row>
    <row r="4254" spans="11:12">
      <c r="K4254" s="149"/>
      <c r="L4254" s="149"/>
    </row>
    <row r="4255" spans="11:12">
      <c r="K4255" s="149"/>
      <c r="L4255" s="149"/>
    </row>
    <row r="4256" spans="11:12">
      <c r="K4256" s="149"/>
      <c r="L4256" s="149"/>
    </row>
    <row r="4257" spans="11:12">
      <c r="K4257" s="149"/>
      <c r="L4257" s="149"/>
    </row>
    <row r="4258" spans="11:12">
      <c r="K4258" s="149"/>
      <c r="L4258" s="149"/>
    </row>
    <row r="4259" spans="11:12">
      <c r="K4259" s="149"/>
      <c r="L4259" s="149"/>
    </row>
    <row r="4260" spans="11:12">
      <c r="K4260" s="149"/>
      <c r="L4260" s="149"/>
    </row>
    <row r="4261" spans="11:12">
      <c r="K4261" s="149"/>
      <c r="L4261" s="149"/>
    </row>
    <row r="4262" spans="11:12">
      <c r="K4262" s="149"/>
      <c r="L4262" s="149"/>
    </row>
    <row r="4263" spans="11:12">
      <c r="K4263" s="149"/>
      <c r="L4263" s="149"/>
    </row>
    <row r="4264" spans="11:12">
      <c r="K4264" s="149"/>
      <c r="L4264" s="149"/>
    </row>
    <row r="4265" spans="11:12">
      <c r="K4265" s="149"/>
      <c r="L4265" s="149"/>
    </row>
    <row r="4266" spans="11:12">
      <c r="K4266" s="149"/>
      <c r="L4266" s="149"/>
    </row>
    <row r="4267" spans="11:12">
      <c r="K4267" s="149"/>
      <c r="L4267" s="149"/>
    </row>
    <row r="4268" spans="11:12">
      <c r="K4268" s="149"/>
      <c r="L4268" s="149"/>
    </row>
    <row r="4269" spans="11:12">
      <c r="K4269" s="149"/>
      <c r="L4269" s="149"/>
    </row>
    <row r="4270" spans="11:12">
      <c r="K4270" s="149"/>
      <c r="L4270" s="149"/>
    </row>
    <row r="4271" spans="11:12">
      <c r="K4271" s="149"/>
      <c r="L4271" s="149"/>
    </row>
    <row r="4272" spans="11:12">
      <c r="K4272" s="149"/>
      <c r="L4272" s="149"/>
    </row>
    <row r="4273" spans="11:12">
      <c r="K4273" s="149"/>
      <c r="L4273" s="149"/>
    </row>
    <row r="4274" spans="11:12">
      <c r="K4274" s="149"/>
      <c r="L4274" s="149"/>
    </row>
    <row r="4275" spans="11:12">
      <c r="K4275" s="149"/>
      <c r="L4275" s="149"/>
    </row>
    <row r="4276" spans="11:12">
      <c r="K4276" s="149"/>
      <c r="L4276" s="149"/>
    </row>
    <row r="4277" spans="11:12">
      <c r="K4277" s="149"/>
      <c r="L4277" s="149"/>
    </row>
    <row r="4278" spans="11:12">
      <c r="K4278" s="149"/>
      <c r="L4278" s="149"/>
    </row>
    <row r="4279" spans="11:12">
      <c r="K4279" s="149"/>
      <c r="L4279" s="149"/>
    </row>
    <row r="4280" spans="11:12">
      <c r="K4280" s="149"/>
      <c r="L4280" s="149"/>
    </row>
    <row r="4281" spans="11:12">
      <c r="K4281" s="149"/>
      <c r="L4281" s="149"/>
    </row>
    <row r="4282" spans="11:12">
      <c r="K4282" s="149"/>
      <c r="L4282" s="149"/>
    </row>
    <row r="4283" spans="11:12">
      <c r="K4283" s="149"/>
      <c r="L4283" s="149"/>
    </row>
    <row r="4284" spans="11:12">
      <c r="K4284" s="149"/>
      <c r="L4284" s="149"/>
    </row>
    <row r="4285" spans="11:12">
      <c r="K4285" s="149"/>
      <c r="L4285" s="149"/>
    </row>
    <row r="4286" spans="11:12">
      <c r="K4286" s="149"/>
      <c r="L4286" s="149"/>
    </row>
    <row r="4287" spans="11:12">
      <c r="K4287" s="149"/>
      <c r="L4287" s="149"/>
    </row>
    <row r="4288" spans="11:12">
      <c r="K4288" s="149"/>
      <c r="L4288" s="149"/>
    </row>
    <row r="4289" spans="11:12">
      <c r="K4289" s="149"/>
      <c r="L4289" s="149"/>
    </row>
    <row r="4290" spans="11:12">
      <c r="K4290" s="149"/>
      <c r="L4290" s="149"/>
    </row>
    <row r="4291" spans="11:12">
      <c r="K4291" s="149"/>
      <c r="L4291" s="149"/>
    </row>
    <row r="4292" spans="11:12">
      <c r="K4292" s="149"/>
      <c r="L4292" s="149"/>
    </row>
    <row r="4293" spans="11:12">
      <c r="K4293" s="149"/>
      <c r="L4293" s="149"/>
    </row>
    <row r="4294" spans="11:12">
      <c r="K4294" s="149"/>
      <c r="L4294" s="149"/>
    </row>
    <row r="4295" spans="11:12">
      <c r="K4295" s="149"/>
      <c r="L4295" s="149"/>
    </row>
    <row r="4296" spans="11:12">
      <c r="K4296" s="149"/>
      <c r="L4296" s="149"/>
    </row>
    <row r="4297" spans="11:12">
      <c r="K4297" s="149"/>
      <c r="L4297" s="149"/>
    </row>
    <row r="4298" spans="11:12">
      <c r="K4298" s="149"/>
      <c r="L4298" s="149"/>
    </row>
    <row r="4299" spans="11:12">
      <c r="K4299" s="149"/>
      <c r="L4299" s="149"/>
    </row>
    <row r="4300" spans="11:12">
      <c r="K4300" s="149"/>
      <c r="L4300" s="149"/>
    </row>
    <row r="4301" spans="11:12">
      <c r="K4301" s="149"/>
      <c r="L4301" s="149"/>
    </row>
    <row r="4302" spans="11:12">
      <c r="K4302" s="149"/>
      <c r="L4302" s="149"/>
    </row>
    <row r="4303" spans="11:12">
      <c r="K4303" s="149"/>
      <c r="L4303" s="149"/>
    </row>
    <row r="4304" spans="11:12">
      <c r="K4304" s="149"/>
      <c r="L4304" s="149"/>
    </row>
    <row r="4305" spans="11:12">
      <c r="K4305" s="149"/>
      <c r="L4305" s="149"/>
    </row>
    <row r="4306" spans="11:12">
      <c r="K4306" s="149"/>
      <c r="L4306" s="149"/>
    </row>
    <row r="4307" spans="11:12">
      <c r="K4307" s="149"/>
      <c r="L4307" s="149"/>
    </row>
    <row r="4308" spans="11:12">
      <c r="K4308" s="149"/>
      <c r="L4308" s="149"/>
    </row>
    <row r="4309" spans="11:12">
      <c r="K4309" s="149"/>
      <c r="L4309" s="149"/>
    </row>
    <row r="4310" spans="11:12">
      <c r="K4310" s="149"/>
      <c r="L4310" s="149"/>
    </row>
    <row r="4311" spans="11:12">
      <c r="K4311" s="149"/>
      <c r="L4311" s="149"/>
    </row>
    <row r="4312" spans="11:12">
      <c r="K4312" s="149"/>
      <c r="L4312" s="149"/>
    </row>
    <row r="4313" spans="11:12">
      <c r="K4313" s="149"/>
      <c r="L4313" s="149"/>
    </row>
    <row r="4314" spans="11:12">
      <c r="K4314" s="149"/>
      <c r="L4314" s="149"/>
    </row>
    <row r="4315" spans="11:12">
      <c r="K4315" s="149"/>
      <c r="L4315" s="149"/>
    </row>
    <row r="4316" spans="11:12">
      <c r="K4316" s="149"/>
      <c r="L4316" s="149"/>
    </row>
    <row r="4317" spans="11:12">
      <c r="K4317" s="149"/>
      <c r="L4317" s="149"/>
    </row>
    <row r="4318" spans="11:12">
      <c r="K4318" s="149"/>
      <c r="L4318" s="149"/>
    </row>
    <row r="4319" spans="11:12">
      <c r="K4319" s="149"/>
      <c r="L4319" s="149"/>
    </row>
    <row r="4320" spans="11:12">
      <c r="K4320" s="149"/>
      <c r="L4320" s="149"/>
    </row>
    <row r="4321" spans="11:12">
      <c r="K4321" s="149"/>
      <c r="L4321" s="149"/>
    </row>
    <row r="4322" spans="11:12">
      <c r="K4322" s="149"/>
      <c r="L4322" s="149"/>
    </row>
    <row r="4323" spans="11:12">
      <c r="K4323" s="149"/>
      <c r="L4323" s="149"/>
    </row>
    <row r="4324" spans="11:12">
      <c r="K4324" s="149"/>
      <c r="L4324" s="149"/>
    </row>
    <row r="4325" spans="11:12">
      <c r="K4325" s="149"/>
      <c r="L4325" s="149"/>
    </row>
    <row r="4326" spans="11:12">
      <c r="K4326" s="149"/>
      <c r="L4326" s="149"/>
    </row>
    <row r="4327" spans="11:12">
      <c r="K4327" s="149"/>
      <c r="L4327" s="149"/>
    </row>
    <row r="4328" spans="11:12">
      <c r="K4328" s="149"/>
      <c r="L4328" s="149"/>
    </row>
    <row r="4329" spans="11:12">
      <c r="K4329" s="149"/>
      <c r="L4329" s="149"/>
    </row>
    <row r="4330" spans="11:12">
      <c r="K4330" s="149"/>
      <c r="L4330" s="149"/>
    </row>
    <row r="4331" spans="11:12">
      <c r="K4331" s="149"/>
      <c r="L4331" s="149"/>
    </row>
    <row r="4332" spans="11:12">
      <c r="K4332" s="149"/>
      <c r="L4332" s="149"/>
    </row>
    <row r="4333" spans="11:12">
      <c r="K4333" s="149"/>
      <c r="L4333" s="149"/>
    </row>
    <row r="4334" spans="11:12">
      <c r="K4334" s="149"/>
      <c r="L4334" s="149"/>
    </row>
    <row r="4335" spans="11:12">
      <c r="K4335" s="149"/>
      <c r="L4335" s="149"/>
    </row>
    <row r="4336" spans="11:12">
      <c r="K4336" s="149"/>
      <c r="L4336" s="149"/>
    </row>
    <row r="4337" spans="11:12">
      <c r="K4337" s="149"/>
      <c r="L4337" s="149"/>
    </row>
    <row r="4338" spans="11:12">
      <c r="K4338" s="149"/>
      <c r="L4338" s="149"/>
    </row>
    <row r="4339" spans="11:12">
      <c r="K4339" s="149"/>
      <c r="L4339" s="149"/>
    </row>
    <row r="4340" spans="11:12">
      <c r="K4340" s="149"/>
      <c r="L4340" s="149"/>
    </row>
    <row r="4341" spans="11:12">
      <c r="K4341" s="149"/>
      <c r="L4341" s="149"/>
    </row>
    <row r="4342" spans="11:12">
      <c r="K4342" s="149"/>
      <c r="L4342" s="149"/>
    </row>
    <row r="4343" spans="11:12">
      <c r="K4343" s="149"/>
      <c r="L4343" s="149"/>
    </row>
    <row r="4344" spans="11:12">
      <c r="K4344" s="149"/>
      <c r="L4344" s="149"/>
    </row>
    <row r="4345" spans="11:12">
      <c r="K4345" s="149"/>
      <c r="L4345" s="149"/>
    </row>
    <row r="4346" spans="11:12">
      <c r="K4346" s="149"/>
      <c r="L4346" s="149"/>
    </row>
    <row r="4347" spans="11:12">
      <c r="K4347" s="149"/>
      <c r="L4347" s="149"/>
    </row>
    <row r="4348" spans="11:12">
      <c r="K4348" s="149"/>
      <c r="L4348" s="149"/>
    </row>
    <row r="4349" spans="11:12">
      <c r="K4349" s="149"/>
      <c r="L4349" s="149"/>
    </row>
    <row r="4350" spans="11:12">
      <c r="K4350" s="149"/>
      <c r="L4350" s="149"/>
    </row>
    <row r="4351" spans="11:12">
      <c r="K4351" s="149"/>
      <c r="L4351" s="149"/>
    </row>
    <row r="4352" spans="11:12">
      <c r="K4352" s="149"/>
      <c r="L4352" s="149"/>
    </row>
    <row r="4353" spans="11:12">
      <c r="K4353" s="149"/>
      <c r="L4353" s="149"/>
    </row>
    <row r="4354" spans="11:12">
      <c r="K4354" s="149"/>
      <c r="L4354" s="149"/>
    </row>
    <row r="4355" spans="11:12">
      <c r="K4355" s="149"/>
      <c r="L4355" s="149"/>
    </row>
    <row r="4356" spans="11:12">
      <c r="K4356" s="149"/>
      <c r="L4356" s="149"/>
    </row>
    <row r="4357" spans="11:12">
      <c r="K4357" s="149"/>
      <c r="L4357" s="149"/>
    </row>
    <row r="4358" spans="11:12">
      <c r="K4358" s="149"/>
      <c r="L4358" s="149"/>
    </row>
    <row r="4359" spans="11:12">
      <c r="K4359" s="149"/>
      <c r="L4359" s="149"/>
    </row>
    <row r="4360" spans="11:12">
      <c r="K4360" s="149"/>
      <c r="L4360" s="149"/>
    </row>
    <row r="4361" spans="11:12">
      <c r="K4361" s="149"/>
      <c r="L4361" s="149"/>
    </row>
    <row r="4362" spans="11:12">
      <c r="K4362" s="149"/>
      <c r="L4362" s="149"/>
    </row>
    <row r="4363" spans="11:12">
      <c r="K4363" s="149"/>
      <c r="L4363" s="149"/>
    </row>
    <row r="4364" spans="11:12">
      <c r="K4364" s="149"/>
      <c r="L4364" s="149"/>
    </row>
    <row r="4365" spans="11:12">
      <c r="K4365" s="149"/>
      <c r="L4365" s="149"/>
    </row>
    <row r="4366" spans="11:12">
      <c r="K4366" s="149"/>
      <c r="L4366" s="149"/>
    </row>
    <row r="4367" spans="11:12">
      <c r="K4367" s="149"/>
      <c r="L4367" s="149"/>
    </row>
    <row r="4368" spans="11:12">
      <c r="K4368" s="149"/>
      <c r="L4368" s="149"/>
    </row>
    <row r="4369" spans="11:12">
      <c r="K4369" s="149"/>
      <c r="L4369" s="149"/>
    </row>
    <row r="4370" spans="11:12">
      <c r="K4370" s="149"/>
      <c r="L4370" s="149"/>
    </row>
    <row r="4371" spans="11:12">
      <c r="K4371" s="149"/>
      <c r="L4371" s="149"/>
    </row>
    <row r="4372" spans="11:12">
      <c r="K4372" s="149"/>
      <c r="L4372" s="149"/>
    </row>
    <row r="4373" spans="11:12">
      <c r="K4373" s="149"/>
      <c r="L4373" s="149"/>
    </row>
    <row r="4374" spans="11:12">
      <c r="K4374" s="149"/>
      <c r="L4374" s="149"/>
    </row>
    <row r="4375" spans="11:12">
      <c r="K4375" s="149"/>
      <c r="L4375" s="149"/>
    </row>
    <row r="4376" spans="11:12">
      <c r="K4376" s="149"/>
      <c r="L4376" s="149"/>
    </row>
    <row r="4377" spans="11:12">
      <c r="K4377" s="149"/>
      <c r="L4377" s="149"/>
    </row>
    <row r="4378" spans="11:12">
      <c r="K4378" s="149"/>
      <c r="L4378" s="149"/>
    </row>
    <row r="4379" spans="11:12">
      <c r="K4379" s="149"/>
      <c r="L4379" s="149"/>
    </row>
    <row r="4380" spans="11:12">
      <c r="K4380" s="149"/>
      <c r="L4380" s="149"/>
    </row>
    <row r="4381" spans="11:12">
      <c r="K4381" s="149"/>
      <c r="L4381" s="149"/>
    </row>
    <row r="4382" spans="11:12">
      <c r="K4382" s="149"/>
      <c r="L4382" s="149"/>
    </row>
    <row r="4383" spans="11:12">
      <c r="K4383" s="149"/>
      <c r="L4383" s="149"/>
    </row>
    <row r="4384" spans="11:12">
      <c r="K4384" s="149"/>
      <c r="L4384" s="149"/>
    </row>
    <row r="4385" spans="11:12">
      <c r="K4385" s="149"/>
      <c r="L4385" s="149"/>
    </row>
    <row r="4386" spans="11:12">
      <c r="K4386" s="149"/>
      <c r="L4386" s="149"/>
    </row>
    <row r="4387" spans="11:12">
      <c r="K4387" s="149"/>
      <c r="L4387" s="149"/>
    </row>
    <row r="4388" spans="11:12">
      <c r="K4388" s="149"/>
      <c r="L4388" s="149"/>
    </row>
    <row r="4389" spans="11:12">
      <c r="K4389" s="149"/>
      <c r="L4389" s="149"/>
    </row>
    <row r="4390" spans="11:12">
      <c r="K4390" s="149"/>
      <c r="L4390" s="149"/>
    </row>
    <row r="4391" spans="11:12">
      <c r="K4391" s="149"/>
      <c r="L4391" s="149"/>
    </row>
    <row r="4392" spans="11:12">
      <c r="K4392" s="149"/>
      <c r="L4392" s="149"/>
    </row>
    <row r="4393" spans="11:12">
      <c r="K4393" s="149"/>
      <c r="L4393" s="149"/>
    </row>
    <row r="4394" spans="11:12">
      <c r="K4394" s="149"/>
      <c r="L4394" s="149"/>
    </row>
    <row r="4395" spans="11:12">
      <c r="K4395" s="149"/>
      <c r="L4395" s="149"/>
    </row>
    <row r="4396" spans="11:12">
      <c r="K4396" s="149"/>
      <c r="L4396" s="149"/>
    </row>
    <row r="4397" spans="11:12">
      <c r="K4397" s="149"/>
      <c r="L4397" s="149"/>
    </row>
    <row r="4398" spans="11:12">
      <c r="K4398" s="149"/>
      <c r="L4398" s="149"/>
    </row>
    <row r="4399" spans="11:12">
      <c r="K4399" s="149"/>
      <c r="L4399" s="149"/>
    </row>
    <row r="4400" spans="11:12">
      <c r="K4400" s="149"/>
      <c r="L4400" s="149"/>
    </row>
    <row r="4401" spans="11:12">
      <c r="K4401" s="149"/>
      <c r="L4401" s="149"/>
    </row>
    <row r="4402" spans="11:12">
      <c r="K4402" s="149"/>
      <c r="L4402" s="149"/>
    </row>
    <row r="4403" spans="11:12">
      <c r="K4403" s="149"/>
      <c r="L4403" s="149"/>
    </row>
    <row r="4404" spans="11:12">
      <c r="K4404" s="149"/>
      <c r="L4404" s="149"/>
    </row>
    <row r="4405" spans="11:12">
      <c r="K4405" s="149"/>
      <c r="L4405" s="149"/>
    </row>
    <row r="4406" spans="11:12">
      <c r="K4406" s="149"/>
      <c r="L4406" s="149"/>
    </row>
    <row r="4407" spans="11:12">
      <c r="K4407" s="149"/>
      <c r="L4407" s="149"/>
    </row>
    <row r="4408" spans="11:12">
      <c r="K4408" s="149"/>
      <c r="L4408" s="149"/>
    </row>
    <row r="4409" spans="11:12">
      <c r="K4409" s="149"/>
      <c r="L4409" s="149"/>
    </row>
    <row r="4410" spans="11:12">
      <c r="K4410" s="149"/>
      <c r="L4410" s="149"/>
    </row>
    <row r="4411" spans="11:12">
      <c r="K4411" s="149"/>
      <c r="L4411" s="149"/>
    </row>
    <row r="4412" spans="11:12">
      <c r="K4412" s="149"/>
      <c r="L4412" s="149"/>
    </row>
    <row r="4413" spans="11:12">
      <c r="K4413" s="149"/>
      <c r="L4413" s="149"/>
    </row>
    <row r="4414" spans="11:12">
      <c r="K4414" s="149"/>
      <c r="L4414" s="149"/>
    </row>
    <row r="4415" spans="11:12">
      <c r="K4415" s="149"/>
      <c r="L4415" s="149"/>
    </row>
    <row r="4416" spans="11:12">
      <c r="K4416" s="149"/>
      <c r="L4416" s="149"/>
    </row>
    <row r="4417" spans="11:12">
      <c r="K4417" s="149"/>
      <c r="L4417" s="149"/>
    </row>
    <row r="4418" spans="11:12">
      <c r="K4418" s="149"/>
      <c r="L4418" s="149"/>
    </row>
    <row r="4419" spans="11:12">
      <c r="K4419" s="149"/>
      <c r="L4419" s="149"/>
    </row>
    <row r="4420" spans="11:12">
      <c r="K4420" s="149"/>
      <c r="L4420" s="149"/>
    </row>
    <row r="4421" spans="11:12">
      <c r="K4421" s="149"/>
      <c r="L4421" s="149"/>
    </row>
    <row r="4422" spans="11:12">
      <c r="K4422" s="149"/>
      <c r="L4422" s="149"/>
    </row>
    <row r="4423" spans="11:12">
      <c r="K4423" s="149"/>
      <c r="L4423" s="149"/>
    </row>
    <row r="4424" spans="11:12">
      <c r="K4424" s="149"/>
      <c r="L4424" s="149"/>
    </row>
    <row r="4425" spans="11:12">
      <c r="K4425" s="149"/>
      <c r="L4425" s="149"/>
    </row>
    <row r="4426" spans="11:12">
      <c r="K4426" s="149"/>
      <c r="L4426" s="149"/>
    </row>
    <row r="4427" spans="11:12">
      <c r="K4427" s="149"/>
      <c r="L4427" s="149"/>
    </row>
    <row r="4428" spans="11:12">
      <c r="K4428" s="149"/>
      <c r="L4428" s="149"/>
    </row>
    <row r="4429" spans="11:12">
      <c r="K4429" s="149"/>
      <c r="L4429" s="149"/>
    </row>
    <row r="4430" spans="11:12">
      <c r="K4430" s="149"/>
      <c r="L4430" s="149"/>
    </row>
    <row r="4431" spans="11:12">
      <c r="K4431" s="149"/>
      <c r="L4431" s="149"/>
    </row>
    <row r="4432" spans="11:12">
      <c r="K4432" s="149"/>
      <c r="L4432" s="149"/>
    </row>
    <row r="4433" spans="11:12">
      <c r="K4433" s="149"/>
      <c r="L4433" s="149"/>
    </row>
    <row r="4434" spans="11:12">
      <c r="K4434" s="149"/>
      <c r="L4434" s="149"/>
    </row>
    <row r="4435" spans="11:12">
      <c r="K4435" s="149"/>
      <c r="L4435" s="149"/>
    </row>
    <row r="4436" spans="11:12">
      <c r="K4436" s="149"/>
      <c r="L4436" s="149"/>
    </row>
    <row r="4437" spans="11:12">
      <c r="K4437" s="149"/>
      <c r="L4437" s="149"/>
    </row>
    <row r="4438" spans="11:12">
      <c r="K4438" s="149"/>
      <c r="L4438" s="149"/>
    </row>
    <row r="4439" spans="11:12">
      <c r="K4439" s="149"/>
      <c r="L4439" s="149"/>
    </row>
    <row r="4440" spans="11:12">
      <c r="K4440" s="149"/>
      <c r="L4440" s="149"/>
    </row>
    <row r="4441" spans="11:12">
      <c r="K4441" s="149"/>
      <c r="L4441" s="149"/>
    </row>
    <row r="4442" spans="11:12">
      <c r="K4442" s="149"/>
      <c r="L4442" s="149"/>
    </row>
    <row r="4443" spans="11:12">
      <c r="K4443" s="149"/>
      <c r="L4443" s="149"/>
    </row>
    <row r="4444" spans="11:12">
      <c r="K4444" s="149"/>
      <c r="L4444" s="149"/>
    </row>
    <row r="4445" spans="11:12">
      <c r="K4445" s="149"/>
      <c r="L4445" s="149"/>
    </row>
    <row r="4446" spans="11:12">
      <c r="K4446" s="149"/>
      <c r="L4446" s="149"/>
    </row>
    <row r="4447" spans="11:12">
      <c r="K4447" s="149"/>
      <c r="L4447" s="149"/>
    </row>
    <row r="4448" spans="11:12">
      <c r="K4448" s="149"/>
      <c r="L4448" s="149"/>
    </row>
    <row r="4449" spans="11:12">
      <c r="K4449" s="149"/>
      <c r="L4449" s="149"/>
    </row>
    <row r="4450" spans="11:12">
      <c r="K4450" s="149"/>
      <c r="L4450" s="149"/>
    </row>
    <row r="4451" spans="11:12">
      <c r="K4451" s="149"/>
      <c r="L4451" s="149"/>
    </row>
    <row r="4452" spans="11:12">
      <c r="K4452" s="149"/>
      <c r="L4452" s="149"/>
    </row>
    <row r="4453" spans="11:12">
      <c r="K4453" s="149"/>
      <c r="L4453" s="149"/>
    </row>
    <row r="4454" spans="11:12">
      <c r="K4454" s="149"/>
      <c r="L4454" s="149"/>
    </row>
    <row r="4455" spans="11:12">
      <c r="K4455" s="149"/>
      <c r="L4455" s="149"/>
    </row>
    <row r="4456" spans="11:12">
      <c r="K4456" s="149"/>
      <c r="L4456" s="149"/>
    </row>
    <row r="4457" spans="11:12">
      <c r="K4457" s="149"/>
      <c r="L4457" s="149"/>
    </row>
    <row r="4458" spans="11:12">
      <c r="K4458" s="149"/>
      <c r="L4458" s="149"/>
    </row>
    <row r="4459" spans="11:12">
      <c r="K4459" s="149"/>
      <c r="L4459" s="149"/>
    </row>
    <row r="4460" spans="11:12">
      <c r="K4460" s="149"/>
      <c r="L4460" s="149"/>
    </row>
    <row r="4461" spans="11:12">
      <c r="K4461" s="149"/>
      <c r="L4461" s="149"/>
    </row>
    <row r="4462" spans="11:12">
      <c r="K4462" s="149"/>
      <c r="L4462" s="149"/>
    </row>
    <row r="4463" spans="11:12">
      <c r="K4463" s="149"/>
      <c r="L4463" s="149"/>
    </row>
    <row r="4464" spans="11:12">
      <c r="K4464" s="149"/>
      <c r="L4464" s="149"/>
    </row>
    <row r="4465" spans="11:12">
      <c r="K4465" s="149"/>
      <c r="L4465" s="149"/>
    </row>
    <row r="4466" spans="11:12">
      <c r="K4466" s="149"/>
      <c r="L4466" s="149"/>
    </row>
    <row r="4467" spans="11:12">
      <c r="K4467" s="149"/>
      <c r="L4467" s="149"/>
    </row>
    <row r="4468" spans="11:12">
      <c r="K4468" s="149"/>
      <c r="L4468" s="149"/>
    </row>
    <row r="4469" spans="11:12">
      <c r="K4469" s="149"/>
      <c r="L4469" s="149"/>
    </row>
    <row r="4470" spans="11:12">
      <c r="K4470" s="149"/>
      <c r="L4470" s="149"/>
    </row>
    <row r="4471" spans="11:12">
      <c r="K4471" s="149"/>
      <c r="L4471" s="149"/>
    </row>
    <row r="4472" spans="11:12">
      <c r="K4472" s="149"/>
      <c r="L4472" s="149"/>
    </row>
    <row r="4473" spans="11:12">
      <c r="K4473" s="149"/>
      <c r="L4473" s="149"/>
    </row>
    <row r="4474" spans="11:12">
      <c r="K4474" s="149"/>
      <c r="L4474" s="149"/>
    </row>
    <row r="4475" spans="11:12">
      <c r="K4475" s="149"/>
      <c r="L4475" s="149"/>
    </row>
    <row r="4476" spans="11:12">
      <c r="K4476" s="149"/>
      <c r="L4476" s="149"/>
    </row>
    <row r="4477" spans="11:12">
      <c r="K4477" s="149"/>
      <c r="L4477" s="149"/>
    </row>
    <row r="4478" spans="11:12">
      <c r="K4478" s="149"/>
      <c r="L4478" s="149"/>
    </row>
    <row r="4479" spans="11:12">
      <c r="K4479" s="149"/>
      <c r="L4479" s="149"/>
    </row>
    <row r="4480" spans="11:12">
      <c r="K4480" s="149"/>
      <c r="L4480" s="149"/>
    </row>
    <row r="4481" spans="11:12">
      <c r="K4481" s="149"/>
      <c r="L4481" s="149"/>
    </row>
    <row r="4482" spans="11:12">
      <c r="K4482" s="149"/>
      <c r="L4482" s="149"/>
    </row>
    <row r="4483" spans="11:12">
      <c r="K4483" s="149"/>
      <c r="L4483" s="149"/>
    </row>
    <row r="4484" spans="11:12">
      <c r="K4484" s="149"/>
      <c r="L4484" s="149"/>
    </row>
    <row r="4485" spans="11:12">
      <c r="K4485" s="149"/>
      <c r="L4485" s="149"/>
    </row>
    <row r="4486" spans="11:12">
      <c r="K4486" s="149"/>
      <c r="L4486" s="149"/>
    </row>
    <row r="4487" spans="11:12">
      <c r="K4487" s="149"/>
      <c r="L4487" s="149"/>
    </row>
    <row r="4488" spans="11:12">
      <c r="K4488" s="149"/>
      <c r="L4488" s="149"/>
    </row>
    <row r="4489" spans="11:12">
      <c r="K4489" s="149"/>
      <c r="L4489" s="149"/>
    </row>
    <row r="4490" spans="11:12">
      <c r="K4490" s="149"/>
      <c r="L4490" s="149"/>
    </row>
    <row r="4491" spans="11:12">
      <c r="K4491" s="149"/>
      <c r="L4491" s="149"/>
    </row>
    <row r="4492" spans="11:12">
      <c r="K4492" s="149"/>
      <c r="L4492" s="149"/>
    </row>
    <row r="4493" spans="11:12">
      <c r="K4493" s="149"/>
      <c r="L4493" s="149"/>
    </row>
    <row r="4494" spans="11:12">
      <c r="K4494" s="149"/>
      <c r="L4494" s="149"/>
    </row>
    <row r="4495" spans="11:12">
      <c r="K4495" s="149"/>
      <c r="L4495" s="149"/>
    </row>
    <row r="4496" spans="11:12">
      <c r="K4496" s="149"/>
      <c r="L4496" s="149"/>
    </row>
    <row r="4497" spans="11:12">
      <c r="K4497" s="149"/>
      <c r="L4497" s="149"/>
    </row>
    <row r="4498" spans="11:12">
      <c r="K4498" s="149"/>
      <c r="L4498" s="149"/>
    </row>
    <row r="4499" spans="11:12">
      <c r="K4499" s="149"/>
      <c r="L4499" s="149"/>
    </row>
    <row r="4500" spans="11:12">
      <c r="K4500" s="149"/>
      <c r="L4500" s="149"/>
    </row>
    <row r="4501" spans="11:12">
      <c r="K4501" s="149"/>
      <c r="L4501" s="149"/>
    </row>
    <row r="4502" spans="11:12">
      <c r="K4502" s="149"/>
      <c r="L4502" s="149"/>
    </row>
    <row r="4503" spans="11:12">
      <c r="K4503" s="149"/>
      <c r="L4503" s="149"/>
    </row>
    <row r="4504" spans="11:12">
      <c r="K4504" s="149"/>
      <c r="L4504" s="149"/>
    </row>
    <row r="4505" spans="11:12">
      <c r="K4505" s="149"/>
      <c r="L4505" s="149"/>
    </row>
    <row r="4506" spans="11:12">
      <c r="K4506" s="149"/>
      <c r="L4506" s="149"/>
    </row>
    <row r="4507" spans="11:12">
      <c r="K4507" s="149"/>
      <c r="L4507" s="149"/>
    </row>
    <row r="4508" spans="11:12">
      <c r="K4508" s="149"/>
      <c r="L4508" s="149"/>
    </row>
    <row r="4509" spans="11:12">
      <c r="K4509" s="149"/>
      <c r="L4509" s="149"/>
    </row>
    <row r="4510" spans="11:12">
      <c r="K4510" s="149"/>
      <c r="L4510" s="149"/>
    </row>
    <row r="4511" spans="11:12">
      <c r="K4511" s="149"/>
      <c r="L4511" s="149"/>
    </row>
    <row r="4512" spans="11:12">
      <c r="K4512" s="149"/>
      <c r="L4512" s="149"/>
    </row>
    <row r="4513" spans="11:12">
      <c r="K4513" s="149"/>
      <c r="L4513" s="149"/>
    </row>
    <row r="4514" spans="11:12">
      <c r="K4514" s="149"/>
      <c r="L4514" s="149"/>
    </row>
    <row r="4515" spans="11:12">
      <c r="K4515" s="149"/>
      <c r="L4515" s="149"/>
    </row>
    <row r="4516" spans="11:12">
      <c r="K4516" s="149"/>
      <c r="L4516" s="149"/>
    </row>
    <row r="4517" spans="11:12">
      <c r="K4517" s="149"/>
      <c r="L4517" s="149"/>
    </row>
    <row r="4518" spans="11:12">
      <c r="K4518" s="149"/>
      <c r="L4518" s="149"/>
    </row>
    <row r="4519" spans="11:12">
      <c r="K4519" s="149"/>
      <c r="L4519" s="149"/>
    </row>
    <row r="4520" spans="11:12">
      <c r="K4520" s="149"/>
      <c r="L4520" s="149"/>
    </row>
    <row r="4521" spans="11:12">
      <c r="K4521" s="149"/>
      <c r="L4521" s="149"/>
    </row>
    <row r="4522" spans="11:12">
      <c r="K4522" s="149"/>
      <c r="L4522" s="149"/>
    </row>
    <row r="4523" spans="11:12">
      <c r="K4523" s="149"/>
      <c r="L4523" s="149"/>
    </row>
    <row r="4524" spans="11:12">
      <c r="K4524" s="149"/>
      <c r="L4524" s="149"/>
    </row>
    <row r="4525" spans="11:12">
      <c r="K4525" s="149"/>
      <c r="L4525" s="149"/>
    </row>
    <row r="4526" spans="11:12">
      <c r="K4526" s="149"/>
      <c r="L4526" s="149"/>
    </row>
    <row r="4527" spans="11:12">
      <c r="K4527" s="149"/>
      <c r="L4527" s="149"/>
    </row>
    <row r="4528" spans="11:12">
      <c r="K4528" s="149"/>
      <c r="L4528" s="149"/>
    </row>
    <row r="4529" spans="11:12">
      <c r="K4529" s="149"/>
      <c r="L4529" s="149"/>
    </row>
    <row r="4530" spans="11:12">
      <c r="K4530" s="149"/>
      <c r="L4530" s="149"/>
    </row>
    <row r="4531" spans="11:12">
      <c r="K4531" s="149"/>
      <c r="L4531" s="149"/>
    </row>
    <row r="4532" spans="11:12">
      <c r="K4532" s="149"/>
      <c r="L4532" s="149"/>
    </row>
    <row r="4533" spans="11:12">
      <c r="K4533" s="149"/>
      <c r="L4533" s="149"/>
    </row>
    <row r="4534" spans="11:12">
      <c r="K4534" s="149"/>
      <c r="L4534" s="149"/>
    </row>
    <row r="4535" spans="11:12">
      <c r="K4535" s="149"/>
      <c r="L4535" s="149"/>
    </row>
    <row r="4536" spans="11:12">
      <c r="K4536" s="149"/>
      <c r="L4536" s="149"/>
    </row>
    <row r="4537" spans="11:12">
      <c r="K4537" s="149"/>
      <c r="L4537" s="149"/>
    </row>
    <row r="4538" spans="11:12">
      <c r="K4538" s="149"/>
      <c r="L4538" s="149"/>
    </row>
    <row r="4539" spans="11:12">
      <c r="K4539" s="149"/>
      <c r="L4539" s="149"/>
    </row>
    <row r="4540" spans="11:12">
      <c r="K4540" s="149"/>
      <c r="L4540" s="149"/>
    </row>
    <row r="4541" spans="11:12">
      <c r="K4541" s="149"/>
      <c r="L4541" s="149"/>
    </row>
    <row r="4542" spans="11:12">
      <c r="K4542" s="149"/>
      <c r="L4542" s="149"/>
    </row>
    <row r="4543" spans="11:12">
      <c r="K4543" s="149"/>
      <c r="L4543" s="149"/>
    </row>
    <row r="4544" spans="11:12">
      <c r="K4544" s="149"/>
      <c r="L4544" s="149"/>
    </row>
    <row r="4545" spans="11:12">
      <c r="K4545" s="149"/>
      <c r="L4545" s="149"/>
    </row>
    <row r="4546" spans="11:12">
      <c r="K4546" s="149"/>
      <c r="L4546" s="149"/>
    </row>
    <row r="4547" spans="11:12">
      <c r="K4547" s="149"/>
      <c r="L4547" s="149"/>
    </row>
    <row r="4548" spans="11:12">
      <c r="K4548" s="149"/>
      <c r="L4548" s="149"/>
    </row>
    <row r="4549" spans="11:12">
      <c r="K4549" s="149"/>
      <c r="L4549" s="149"/>
    </row>
    <row r="4550" spans="11:12">
      <c r="K4550" s="149"/>
      <c r="L4550" s="149"/>
    </row>
    <row r="4551" spans="11:12">
      <c r="K4551" s="149"/>
      <c r="L4551" s="149"/>
    </row>
    <row r="4552" spans="11:12">
      <c r="K4552" s="149"/>
      <c r="L4552" s="149"/>
    </row>
    <row r="4553" spans="11:12">
      <c r="K4553" s="149"/>
      <c r="L4553" s="149"/>
    </row>
    <row r="4554" spans="11:12">
      <c r="K4554" s="149"/>
      <c r="L4554" s="149"/>
    </row>
    <row r="4555" spans="11:12">
      <c r="K4555" s="149"/>
      <c r="L4555" s="149"/>
    </row>
    <row r="4556" spans="11:12">
      <c r="K4556" s="149"/>
      <c r="L4556" s="149"/>
    </row>
    <row r="4557" spans="11:12">
      <c r="K4557" s="149"/>
      <c r="L4557" s="149"/>
    </row>
    <row r="4558" spans="11:12">
      <c r="K4558" s="149"/>
      <c r="L4558" s="149"/>
    </row>
    <row r="4559" spans="11:12">
      <c r="K4559" s="149"/>
      <c r="L4559" s="149"/>
    </row>
    <row r="4560" spans="11:12">
      <c r="K4560" s="149"/>
      <c r="L4560" s="149"/>
    </row>
    <row r="4561" spans="11:12">
      <c r="K4561" s="149"/>
      <c r="L4561" s="149"/>
    </row>
    <row r="4562" spans="11:12">
      <c r="K4562" s="149"/>
      <c r="L4562" s="149"/>
    </row>
    <row r="4563" spans="11:12">
      <c r="K4563" s="149"/>
      <c r="L4563" s="149"/>
    </row>
    <row r="4564" spans="11:12">
      <c r="K4564" s="149"/>
      <c r="L4564" s="149"/>
    </row>
    <row r="4565" spans="11:12">
      <c r="K4565" s="149"/>
      <c r="L4565" s="149"/>
    </row>
    <row r="4566" spans="11:12">
      <c r="K4566" s="149"/>
      <c r="L4566" s="149"/>
    </row>
    <row r="4567" spans="11:12">
      <c r="K4567" s="149"/>
      <c r="L4567" s="149"/>
    </row>
    <row r="4568" spans="11:12">
      <c r="K4568" s="149"/>
      <c r="L4568" s="149"/>
    </row>
    <row r="4569" spans="11:12">
      <c r="K4569" s="149"/>
      <c r="L4569" s="149"/>
    </row>
    <row r="4570" spans="11:12">
      <c r="K4570" s="149"/>
      <c r="L4570" s="149"/>
    </row>
    <row r="4571" spans="11:12">
      <c r="K4571" s="149"/>
      <c r="L4571" s="149"/>
    </row>
    <row r="4572" spans="11:12">
      <c r="K4572" s="149"/>
      <c r="L4572" s="149"/>
    </row>
    <row r="4573" spans="11:12">
      <c r="K4573" s="149"/>
      <c r="L4573" s="149"/>
    </row>
    <row r="4574" spans="11:12">
      <c r="K4574" s="149"/>
      <c r="L4574" s="149"/>
    </row>
    <row r="4575" spans="11:12">
      <c r="K4575" s="149"/>
      <c r="L4575" s="149"/>
    </row>
    <row r="4576" spans="11:12">
      <c r="K4576" s="149"/>
      <c r="L4576" s="149"/>
    </row>
    <row r="4577" spans="11:12">
      <c r="K4577" s="149"/>
      <c r="L4577" s="149"/>
    </row>
    <row r="4578" spans="11:12">
      <c r="K4578" s="149"/>
      <c r="L4578" s="149"/>
    </row>
    <row r="4579" spans="11:12">
      <c r="K4579" s="149"/>
      <c r="L4579" s="149"/>
    </row>
    <row r="4580" spans="11:12">
      <c r="K4580" s="149"/>
      <c r="L4580" s="149"/>
    </row>
    <row r="4581" spans="11:12">
      <c r="K4581" s="149"/>
      <c r="L4581" s="149"/>
    </row>
    <row r="4582" spans="11:12">
      <c r="K4582" s="149"/>
      <c r="L4582" s="149"/>
    </row>
    <row r="4583" spans="11:12">
      <c r="K4583" s="149"/>
      <c r="L4583" s="149"/>
    </row>
    <row r="4584" spans="11:12">
      <c r="K4584" s="149"/>
      <c r="L4584" s="149"/>
    </row>
    <row r="4585" spans="11:12">
      <c r="K4585" s="149"/>
      <c r="L4585" s="149"/>
    </row>
    <row r="4586" spans="11:12">
      <c r="K4586" s="149"/>
      <c r="L4586" s="149"/>
    </row>
    <row r="4587" spans="11:12">
      <c r="K4587" s="149"/>
      <c r="L4587" s="149"/>
    </row>
    <row r="4588" spans="11:12">
      <c r="K4588" s="149"/>
      <c r="L4588" s="149"/>
    </row>
    <row r="4589" spans="11:12">
      <c r="K4589" s="149"/>
      <c r="L4589" s="149"/>
    </row>
    <row r="4590" spans="11:12">
      <c r="K4590" s="149"/>
      <c r="L4590" s="149"/>
    </row>
    <row r="4591" spans="11:12">
      <c r="K4591" s="149"/>
      <c r="L4591" s="149"/>
    </row>
    <row r="4592" spans="11:12">
      <c r="K4592" s="149"/>
      <c r="L4592" s="149"/>
    </row>
    <row r="4593" spans="11:12">
      <c r="K4593" s="149"/>
      <c r="L4593" s="149"/>
    </row>
    <row r="4594" spans="11:12">
      <c r="K4594" s="149"/>
      <c r="L4594" s="149"/>
    </row>
    <row r="4595" spans="11:12">
      <c r="K4595" s="149"/>
      <c r="L4595" s="149"/>
    </row>
    <row r="4596" spans="11:12">
      <c r="K4596" s="149"/>
      <c r="L4596" s="149"/>
    </row>
    <row r="4597" spans="11:12">
      <c r="K4597" s="149"/>
      <c r="L4597" s="149"/>
    </row>
    <row r="4598" spans="11:12">
      <c r="K4598" s="149"/>
      <c r="L4598" s="149"/>
    </row>
    <row r="4599" spans="11:12">
      <c r="K4599" s="149"/>
      <c r="L4599" s="149"/>
    </row>
    <row r="4600" spans="11:12">
      <c r="K4600" s="149"/>
      <c r="L4600" s="149"/>
    </row>
    <row r="4601" spans="11:12">
      <c r="K4601" s="149"/>
      <c r="L4601" s="149"/>
    </row>
    <row r="4602" spans="11:12">
      <c r="K4602" s="149"/>
      <c r="L4602" s="149"/>
    </row>
    <row r="4603" spans="11:12">
      <c r="K4603" s="149"/>
      <c r="L4603" s="149"/>
    </row>
    <row r="4604" spans="11:12">
      <c r="K4604" s="149"/>
      <c r="L4604" s="149"/>
    </row>
    <row r="4605" spans="11:12">
      <c r="K4605" s="149"/>
      <c r="L4605" s="149"/>
    </row>
    <row r="4606" spans="11:12">
      <c r="K4606" s="149"/>
      <c r="L4606" s="149"/>
    </row>
    <row r="4607" spans="11:12">
      <c r="K4607" s="149"/>
      <c r="L4607" s="149"/>
    </row>
    <row r="4608" spans="11:12">
      <c r="K4608" s="149"/>
      <c r="L4608" s="149"/>
    </row>
    <row r="4609" spans="11:12">
      <c r="K4609" s="149"/>
      <c r="L4609" s="149"/>
    </row>
    <row r="4610" spans="11:12">
      <c r="K4610" s="149"/>
      <c r="L4610" s="149"/>
    </row>
    <row r="4611" spans="11:12">
      <c r="K4611" s="149"/>
      <c r="L4611" s="149"/>
    </row>
    <row r="4612" spans="11:12">
      <c r="K4612" s="149"/>
      <c r="L4612" s="149"/>
    </row>
    <row r="4613" spans="11:12">
      <c r="K4613" s="149"/>
      <c r="L4613" s="149"/>
    </row>
    <row r="4614" spans="11:12">
      <c r="K4614" s="149"/>
      <c r="L4614" s="149"/>
    </row>
    <row r="4615" spans="11:12">
      <c r="K4615" s="149"/>
      <c r="L4615" s="149"/>
    </row>
    <row r="4616" spans="11:12">
      <c r="K4616" s="149"/>
      <c r="L4616" s="149"/>
    </row>
    <row r="4617" spans="11:12">
      <c r="K4617" s="149"/>
      <c r="L4617" s="149"/>
    </row>
    <row r="4618" spans="11:12">
      <c r="K4618" s="149"/>
      <c r="L4618" s="149"/>
    </row>
    <row r="4619" spans="11:12">
      <c r="K4619" s="149"/>
      <c r="L4619" s="149"/>
    </row>
    <row r="4620" spans="11:12">
      <c r="K4620" s="149"/>
      <c r="L4620" s="149"/>
    </row>
    <row r="4621" spans="11:12">
      <c r="K4621" s="149"/>
      <c r="L4621" s="149"/>
    </row>
    <row r="4622" spans="11:12">
      <c r="K4622" s="149"/>
      <c r="L4622" s="149"/>
    </row>
    <row r="4623" spans="11:12">
      <c r="K4623" s="149"/>
      <c r="L4623" s="149"/>
    </row>
    <row r="4624" spans="11:12">
      <c r="K4624" s="149"/>
      <c r="L4624" s="149"/>
    </row>
    <row r="4625" spans="11:12">
      <c r="K4625" s="149"/>
      <c r="L4625" s="149"/>
    </row>
    <row r="4626" spans="11:12">
      <c r="K4626" s="149"/>
      <c r="L4626" s="149"/>
    </row>
    <row r="4627" spans="11:12">
      <c r="K4627" s="149"/>
      <c r="L4627" s="149"/>
    </row>
    <row r="4628" spans="11:12">
      <c r="K4628" s="149"/>
      <c r="L4628" s="149"/>
    </row>
    <row r="4629" spans="11:12">
      <c r="K4629" s="149"/>
      <c r="L4629" s="149"/>
    </row>
    <row r="4630" spans="11:12">
      <c r="K4630" s="149"/>
      <c r="L4630" s="149"/>
    </row>
    <row r="4631" spans="11:12">
      <c r="K4631" s="149"/>
      <c r="L4631" s="149"/>
    </row>
    <row r="4632" spans="11:12">
      <c r="K4632" s="149"/>
      <c r="L4632" s="149"/>
    </row>
    <row r="4633" spans="11:12">
      <c r="K4633" s="149"/>
      <c r="L4633" s="149"/>
    </row>
    <row r="4634" spans="11:12">
      <c r="K4634" s="149"/>
      <c r="L4634" s="149"/>
    </row>
    <row r="4635" spans="11:12">
      <c r="K4635" s="149"/>
      <c r="L4635" s="149"/>
    </row>
    <row r="4636" spans="11:12">
      <c r="K4636" s="149"/>
      <c r="L4636" s="149"/>
    </row>
    <row r="4637" spans="11:12">
      <c r="K4637" s="149"/>
      <c r="L4637" s="149"/>
    </row>
    <row r="4638" spans="11:12">
      <c r="K4638" s="149"/>
      <c r="L4638" s="149"/>
    </row>
    <row r="4639" spans="11:12">
      <c r="K4639" s="149"/>
      <c r="L4639" s="149"/>
    </row>
    <row r="4640" spans="11:12">
      <c r="K4640" s="149"/>
      <c r="L4640" s="149"/>
    </row>
    <row r="4641" spans="11:12">
      <c r="K4641" s="149"/>
      <c r="L4641" s="149"/>
    </row>
    <row r="4642" spans="11:12">
      <c r="K4642" s="149"/>
      <c r="L4642" s="149"/>
    </row>
    <row r="4643" spans="11:12">
      <c r="K4643" s="149"/>
      <c r="L4643" s="149"/>
    </row>
    <row r="4644" spans="11:12">
      <c r="K4644" s="149"/>
      <c r="L4644" s="149"/>
    </row>
    <row r="4645" spans="11:12">
      <c r="K4645" s="149"/>
      <c r="L4645" s="149"/>
    </row>
    <row r="4646" spans="11:12">
      <c r="K4646" s="149"/>
      <c r="L4646" s="149"/>
    </row>
    <row r="4647" spans="11:12">
      <c r="K4647" s="149"/>
      <c r="L4647" s="149"/>
    </row>
    <row r="4648" spans="11:12">
      <c r="K4648" s="149"/>
      <c r="L4648" s="149"/>
    </row>
    <row r="4649" spans="11:12">
      <c r="K4649" s="149"/>
      <c r="L4649" s="149"/>
    </row>
    <row r="4650" spans="11:12">
      <c r="K4650" s="149"/>
      <c r="L4650" s="149"/>
    </row>
    <row r="4651" spans="11:12">
      <c r="K4651" s="149"/>
      <c r="L4651" s="149"/>
    </row>
    <row r="4652" spans="11:12">
      <c r="K4652" s="149"/>
      <c r="L4652" s="149"/>
    </row>
    <row r="4653" spans="11:12">
      <c r="K4653" s="149"/>
      <c r="L4653" s="149"/>
    </row>
    <row r="4654" spans="11:12">
      <c r="K4654" s="149"/>
      <c r="L4654" s="149"/>
    </row>
    <row r="4655" spans="11:12">
      <c r="K4655" s="149"/>
      <c r="L4655" s="149"/>
    </row>
    <row r="4656" spans="11:12">
      <c r="K4656" s="149"/>
      <c r="L4656" s="149"/>
    </row>
    <row r="4657" spans="11:12">
      <c r="K4657" s="149"/>
      <c r="L4657" s="149"/>
    </row>
    <row r="4658" spans="11:12">
      <c r="K4658" s="149"/>
      <c r="L4658" s="149"/>
    </row>
    <row r="4659" spans="11:12">
      <c r="K4659" s="149"/>
      <c r="L4659" s="149"/>
    </row>
    <row r="4660" spans="11:12">
      <c r="K4660" s="149"/>
      <c r="L4660" s="149"/>
    </row>
    <row r="4661" spans="11:12">
      <c r="K4661" s="149"/>
      <c r="L4661" s="149"/>
    </row>
    <row r="4662" spans="11:12">
      <c r="K4662" s="149"/>
      <c r="L4662" s="149"/>
    </row>
    <row r="4663" spans="11:12">
      <c r="K4663" s="149"/>
      <c r="L4663" s="149"/>
    </row>
    <row r="4664" spans="11:12">
      <c r="K4664" s="149"/>
      <c r="L4664" s="149"/>
    </row>
    <row r="4665" spans="11:12">
      <c r="K4665" s="149"/>
      <c r="L4665" s="149"/>
    </row>
    <row r="4666" spans="11:12">
      <c r="K4666" s="149"/>
      <c r="L4666" s="149"/>
    </row>
    <row r="4667" spans="11:12">
      <c r="K4667" s="149"/>
      <c r="L4667" s="149"/>
    </row>
    <row r="4668" spans="11:12">
      <c r="K4668" s="149"/>
      <c r="L4668" s="149"/>
    </row>
    <row r="4669" spans="11:12">
      <c r="K4669" s="149"/>
      <c r="L4669" s="149"/>
    </row>
    <row r="4670" spans="11:12">
      <c r="K4670" s="149"/>
      <c r="L4670" s="149"/>
    </row>
    <row r="4671" spans="11:12">
      <c r="K4671" s="149"/>
      <c r="L4671" s="149"/>
    </row>
    <row r="4672" spans="11:12">
      <c r="K4672" s="149"/>
      <c r="L4672" s="149"/>
    </row>
    <row r="4673" spans="11:12">
      <c r="K4673" s="149"/>
      <c r="L4673" s="149"/>
    </row>
    <row r="4674" spans="11:12">
      <c r="K4674" s="149"/>
      <c r="L4674" s="149"/>
    </row>
    <row r="4675" spans="11:12">
      <c r="K4675" s="149"/>
      <c r="L4675" s="149"/>
    </row>
    <row r="4676" spans="11:12">
      <c r="K4676" s="149"/>
      <c r="L4676" s="149"/>
    </row>
    <row r="4677" spans="11:12">
      <c r="K4677" s="149"/>
      <c r="L4677" s="149"/>
    </row>
    <row r="4678" spans="11:12">
      <c r="K4678" s="149"/>
      <c r="L4678" s="149"/>
    </row>
    <row r="4679" spans="11:12">
      <c r="K4679" s="149"/>
      <c r="L4679" s="149"/>
    </row>
    <row r="4680" spans="11:12">
      <c r="K4680" s="149"/>
      <c r="L4680" s="149"/>
    </row>
    <row r="4681" spans="11:12">
      <c r="K4681" s="149"/>
      <c r="L4681" s="149"/>
    </row>
    <row r="4682" spans="11:12">
      <c r="K4682" s="149"/>
      <c r="L4682" s="149"/>
    </row>
    <row r="4683" spans="11:12">
      <c r="K4683" s="149"/>
      <c r="L4683" s="149"/>
    </row>
    <row r="4684" spans="11:12">
      <c r="K4684" s="149"/>
      <c r="L4684" s="149"/>
    </row>
    <row r="4685" spans="11:12">
      <c r="K4685" s="149"/>
      <c r="L4685" s="149"/>
    </row>
    <row r="4686" spans="11:12">
      <c r="K4686" s="149"/>
      <c r="L4686" s="149"/>
    </row>
    <row r="4687" spans="11:12">
      <c r="K4687" s="149"/>
      <c r="L4687" s="149"/>
    </row>
    <row r="4688" spans="11:12">
      <c r="K4688" s="149"/>
      <c r="L4688" s="149"/>
    </row>
    <row r="4689" spans="11:12">
      <c r="K4689" s="149"/>
      <c r="L4689" s="149"/>
    </row>
    <row r="4690" spans="11:12">
      <c r="K4690" s="149"/>
      <c r="L4690" s="149"/>
    </row>
    <row r="4691" spans="11:12">
      <c r="K4691" s="149"/>
      <c r="L4691" s="149"/>
    </row>
    <row r="4692" spans="11:12">
      <c r="K4692" s="149"/>
      <c r="L4692" s="149"/>
    </row>
    <row r="4693" spans="11:12">
      <c r="K4693" s="149"/>
      <c r="L4693" s="149"/>
    </row>
    <row r="4694" spans="11:12">
      <c r="K4694" s="149"/>
      <c r="L4694" s="149"/>
    </row>
    <row r="4695" spans="11:12">
      <c r="K4695" s="149"/>
      <c r="L4695" s="149"/>
    </row>
    <row r="4696" spans="11:12">
      <c r="K4696" s="149"/>
      <c r="L4696" s="149"/>
    </row>
    <row r="4697" spans="11:12">
      <c r="K4697" s="149"/>
      <c r="L4697" s="149"/>
    </row>
    <row r="4698" spans="11:12">
      <c r="K4698" s="149"/>
      <c r="L4698" s="149"/>
    </row>
    <row r="4699" spans="11:12">
      <c r="K4699" s="149"/>
      <c r="L4699" s="149"/>
    </row>
    <row r="4700" spans="11:12">
      <c r="K4700" s="149"/>
      <c r="L4700" s="149"/>
    </row>
    <row r="4701" spans="11:12">
      <c r="K4701" s="149"/>
      <c r="L4701" s="149"/>
    </row>
    <row r="4702" spans="11:12">
      <c r="K4702" s="149"/>
      <c r="L4702" s="149"/>
    </row>
    <row r="4703" spans="11:12">
      <c r="K4703" s="149"/>
      <c r="L4703" s="149"/>
    </row>
    <row r="4704" spans="11:12">
      <c r="K4704" s="149"/>
      <c r="L4704" s="149"/>
    </row>
    <row r="4705" spans="11:12">
      <c r="K4705" s="149"/>
      <c r="L4705" s="149"/>
    </row>
    <row r="4706" spans="11:12">
      <c r="K4706" s="149"/>
      <c r="L4706" s="149"/>
    </row>
    <row r="4707" spans="11:12">
      <c r="K4707" s="149"/>
      <c r="L4707" s="149"/>
    </row>
    <row r="4708" spans="11:12">
      <c r="K4708" s="149"/>
      <c r="L4708" s="149"/>
    </row>
    <row r="4709" spans="11:12">
      <c r="K4709" s="149"/>
      <c r="L4709" s="149"/>
    </row>
    <row r="4710" spans="11:12">
      <c r="K4710" s="149"/>
      <c r="L4710" s="149"/>
    </row>
    <row r="4711" spans="11:12">
      <c r="K4711" s="149"/>
      <c r="L4711" s="149"/>
    </row>
    <row r="4712" spans="11:12">
      <c r="K4712" s="149"/>
      <c r="L4712" s="149"/>
    </row>
    <row r="4713" spans="11:12">
      <c r="K4713" s="149"/>
      <c r="L4713" s="149"/>
    </row>
    <row r="4714" spans="11:12">
      <c r="K4714" s="149"/>
      <c r="L4714" s="149"/>
    </row>
    <row r="4715" spans="11:12">
      <c r="K4715" s="149"/>
      <c r="L4715" s="149"/>
    </row>
    <row r="4716" spans="11:12">
      <c r="K4716" s="149"/>
      <c r="L4716" s="149"/>
    </row>
    <row r="4717" spans="11:12">
      <c r="K4717" s="149"/>
      <c r="L4717" s="149"/>
    </row>
    <row r="4718" spans="11:12">
      <c r="K4718" s="149"/>
      <c r="L4718" s="149"/>
    </row>
    <row r="4719" spans="11:12">
      <c r="K4719" s="149"/>
      <c r="L4719" s="149"/>
    </row>
    <row r="4720" spans="11:12">
      <c r="K4720" s="149"/>
      <c r="L4720" s="149"/>
    </row>
    <row r="4721" spans="11:12">
      <c r="K4721" s="149"/>
      <c r="L4721" s="149"/>
    </row>
    <row r="4722" spans="11:12">
      <c r="K4722" s="149"/>
      <c r="L4722" s="149"/>
    </row>
    <row r="4723" spans="11:12">
      <c r="K4723" s="149"/>
      <c r="L4723" s="149"/>
    </row>
    <row r="4724" spans="11:12">
      <c r="K4724" s="149"/>
      <c r="L4724" s="149"/>
    </row>
    <row r="4725" spans="11:12">
      <c r="K4725" s="149"/>
      <c r="L4725" s="149"/>
    </row>
    <row r="4726" spans="11:12">
      <c r="K4726" s="149"/>
      <c r="L4726" s="149"/>
    </row>
    <row r="4727" spans="11:12">
      <c r="K4727" s="149"/>
      <c r="L4727" s="149"/>
    </row>
    <row r="4728" spans="11:12">
      <c r="K4728" s="149"/>
      <c r="L4728" s="149"/>
    </row>
    <row r="4729" spans="11:12">
      <c r="K4729" s="149"/>
      <c r="L4729" s="149"/>
    </row>
    <row r="4730" spans="11:12">
      <c r="K4730" s="149"/>
      <c r="L4730" s="149"/>
    </row>
    <row r="4731" spans="11:12">
      <c r="K4731" s="149"/>
      <c r="L4731" s="149"/>
    </row>
    <row r="4732" spans="11:12">
      <c r="K4732" s="149"/>
      <c r="L4732" s="149"/>
    </row>
    <row r="4733" spans="11:12">
      <c r="K4733" s="149"/>
      <c r="L4733" s="149"/>
    </row>
    <row r="4734" spans="11:12">
      <c r="K4734" s="149"/>
      <c r="L4734" s="149"/>
    </row>
    <row r="4735" spans="11:12">
      <c r="K4735" s="149"/>
      <c r="L4735" s="149"/>
    </row>
    <row r="4736" spans="11:12">
      <c r="K4736" s="149"/>
      <c r="L4736" s="149"/>
    </row>
    <row r="4737" spans="11:12">
      <c r="K4737" s="149"/>
      <c r="L4737" s="149"/>
    </row>
    <row r="4738" spans="11:12">
      <c r="K4738" s="149"/>
      <c r="L4738" s="149"/>
    </row>
    <row r="4739" spans="11:12">
      <c r="K4739" s="149"/>
      <c r="L4739" s="149"/>
    </row>
    <row r="4740" spans="11:12">
      <c r="K4740" s="149"/>
      <c r="L4740" s="149"/>
    </row>
    <row r="4741" spans="11:12">
      <c r="K4741" s="149"/>
      <c r="L4741" s="149"/>
    </row>
    <row r="4742" spans="11:12">
      <c r="K4742" s="149"/>
      <c r="L4742" s="149"/>
    </row>
    <row r="4743" spans="11:12">
      <c r="K4743" s="149"/>
      <c r="L4743" s="149"/>
    </row>
    <row r="4744" spans="11:12">
      <c r="K4744" s="149"/>
      <c r="L4744" s="149"/>
    </row>
    <row r="4745" spans="11:12">
      <c r="K4745" s="149"/>
      <c r="L4745" s="149"/>
    </row>
    <row r="4746" spans="11:12">
      <c r="K4746" s="149"/>
      <c r="L4746" s="149"/>
    </row>
    <row r="4747" spans="11:12">
      <c r="K4747" s="149"/>
      <c r="L4747" s="149"/>
    </row>
    <row r="4748" spans="11:12">
      <c r="K4748" s="149"/>
      <c r="L4748" s="149"/>
    </row>
    <row r="4749" spans="11:12">
      <c r="K4749" s="149"/>
      <c r="L4749" s="149"/>
    </row>
    <row r="4750" spans="11:12">
      <c r="K4750" s="149"/>
      <c r="L4750" s="149"/>
    </row>
    <row r="4751" spans="11:12">
      <c r="K4751" s="149"/>
      <c r="L4751" s="149"/>
    </row>
    <row r="4752" spans="11:12">
      <c r="K4752" s="149"/>
      <c r="L4752" s="149"/>
    </row>
    <row r="4753" spans="11:12">
      <c r="K4753" s="149"/>
      <c r="L4753" s="149"/>
    </row>
    <row r="4754" spans="11:12">
      <c r="K4754" s="149"/>
      <c r="L4754" s="149"/>
    </row>
    <row r="4755" spans="11:12">
      <c r="K4755" s="149"/>
      <c r="L4755" s="149"/>
    </row>
    <row r="4756" spans="11:12">
      <c r="K4756" s="149"/>
      <c r="L4756" s="149"/>
    </row>
    <row r="4757" spans="11:12">
      <c r="K4757" s="149"/>
      <c r="L4757" s="149"/>
    </row>
    <row r="4758" spans="11:12">
      <c r="K4758" s="149"/>
      <c r="L4758" s="149"/>
    </row>
    <row r="4759" spans="11:12">
      <c r="K4759" s="149"/>
      <c r="L4759" s="149"/>
    </row>
    <row r="4760" spans="11:12">
      <c r="K4760" s="149"/>
      <c r="L4760" s="149"/>
    </row>
    <row r="4761" spans="11:12">
      <c r="K4761" s="149"/>
      <c r="L4761" s="149"/>
    </row>
    <row r="4762" spans="11:12">
      <c r="K4762" s="149"/>
      <c r="L4762" s="149"/>
    </row>
    <row r="4763" spans="11:12">
      <c r="K4763" s="149"/>
      <c r="L4763" s="149"/>
    </row>
    <row r="4764" spans="11:12">
      <c r="K4764" s="149"/>
      <c r="L4764" s="149"/>
    </row>
    <row r="4765" spans="11:12">
      <c r="K4765" s="149"/>
      <c r="L4765" s="149"/>
    </row>
    <row r="4766" spans="11:12">
      <c r="K4766" s="149"/>
      <c r="L4766" s="149"/>
    </row>
    <row r="4767" spans="11:12">
      <c r="K4767" s="149"/>
      <c r="L4767" s="149"/>
    </row>
    <row r="4768" spans="11:12">
      <c r="K4768" s="149"/>
      <c r="L4768" s="149"/>
    </row>
    <row r="4769" spans="11:12">
      <c r="K4769" s="149"/>
      <c r="L4769" s="149"/>
    </row>
    <row r="4770" spans="11:12">
      <c r="K4770" s="149"/>
      <c r="L4770" s="149"/>
    </row>
    <row r="4771" spans="11:12">
      <c r="K4771" s="149"/>
      <c r="L4771" s="149"/>
    </row>
    <row r="4772" spans="11:12">
      <c r="K4772" s="149"/>
      <c r="L4772" s="149"/>
    </row>
    <row r="4773" spans="11:12">
      <c r="K4773" s="149"/>
      <c r="L4773" s="149"/>
    </row>
    <row r="4774" spans="11:12">
      <c r="K4774" s="149"/>
      <c r="L4774" s="149"/>
    </row>
    <row r="4775" spans="11:12">
      <c r="K4775" s="149"/>
      <c r="L4775" s="149"/>
    </row>
    <row r="4776" spans="11:12">
      <c r="K4776" s="149"/>
      <c r="L4776" s="149"/>
    </row>
    <row r="4777" spans="11:12">
      <c r="K4777" s="149"/>
      <c r="L4777" s="149"/>
    </row>
    <row r="4778" spans="11:12">
      <c r="K4778" s="149"/>
      <c r="L4778" s="149"/>
    </row>
    <row r="4779" spans="11:12">
      <c r="K4779" s="149"/>
      <c r="L4779" s="149"/>
    </row>
    <row r="4780" spans="11:12">
      <c r="K4780" s="149"/>
      <c r="L4780" s="149"/>
    </row>
    <row r="4781" spans="11:12">
      <c r="K4781" s="149"/>
      <c r="L4781" s="149"/>
    </row>
    <row r="4782" spans="11:12">
      <c r="K4782" s="149"/>
      <c r="L4782" s="149"/>
    </row>
    <row r="4783" spans="11:12">
      <c r="K4783" s="149"/>
      <c r="L4783" s="149"/>
    </row>
    <row r="4784" spans="11:12">
      <c r="K4784" s="149"/>
      <c r="L4784" s="149"/>
    </row>
    <row r="4785" spans="11:12">
      <c r="K4785" s="149"/>
      <c r="L4785" s="149"/>
    </row>
    <row r="4786" spans="11:12">
      <c r="K4786" s="149"/>
      <c r="L4786" s="149"/>
    </row>
    <row r="4787" spans="11:12">
      <c r="K4787" s="149"/>
      <c r="L4787" s="149"/>
    </row>
    <row r="4788" spans="11:12">
      <c r="K4788" s="149"/>
      <c r="L4788" s="149"/>
    </row>
    <row r="4789" spans="11:12">
      <c r="K4789" s="149"/>
      <c r="L4789" s="149"/>
    </row>
    <row r="4790" spans="11:12">
      <c r="K4790" s="149"/>
      <c r="L4790" s="149"/>
    </row>
    <row r="4791" spans="11:12">
      <c r="K4791" s="149"/>
      <c r="L4791" s="149"/>
    </row>
    <row r="4792" spans="11:12">
      <c r="K4792" s="149"/>
      <c r="L4792" s="149"/>
    </row>
    <row r="4793" spans="11:12">
      <c r="K4793" s="149"/>
      <c r="L4793" s="149"/>
    </row>
    <row r="4794" spans="11:12">
      <c r="K4794" s="149"/>
      <c r="L4794" s="149"/>
    </row>
    <row r="4795" spans="11:12">
      <c r="K4795" s="149"/>
      <c r="L4795" s="149"/>
    </row>
    <row r="4796" spans="11:12">
      <c r="K4796" s="149"/>
      <c r="L4796" s="149"/>
    </row>
    <row r="4797" spans="11:12">
      <c r="K4797" s="149"/>
      <c r="L4797" s="149"/>
    </row>
    <row r="4798" spans="11:12">
      <c r="K4798" s="149"/>
      <c r="L4798" s="149"/>
    </row>
    <row r="4799" spans="11:12">
      <c r="K4799" s="149"/>
      <c r="L4799" s="149"/>
    </row>
    <row r="4800" spans="11:12">
      <c r="K4800" s="149"/>
      <c r="L4800" s="149"/>
    </row>
    <row r="4801" spans="11:12">
      <c r="K4801" s="149"/>
      <c r="L4801" s="149"/>
    </row>
    <row r="4802" spans="11:12">
      <c r="K4802" s="149"/>
      <c r="L4802" s="149"/>
    </row>
    <row r="4803" spans="11:12">
      <c r="K4803" s="149"/>
      <c r="L4803" s="149"/>
    </row>
    <row r="4804" spans="11:12">
      <c r="K4804" s="149"/>
      <c r="L4804" s="149"/>
    </row>
    <row r="4805" spans="11:12">
      <c r="K4805" s="149"/>
      <c r="L4805" s="149"/>
    </row>
    <row r="4806" spans="11:12">
      <c r="K4806" s="149"/>
      <c r="L4806" s="149"/>
    </row>
    <row r="4807" spans="11:12">
      <c r="K4807" s="149"/>
      <c r="L4807" s="149"/>
    </row>
    <row r="4808" spans="11:12">
      <c r="K4808" s="149"/>
      <c r="L4808" s="149"/>
    </row>
    <row r="4809" spans="11:12">
      <c r="K4809" s="149"/>
      <c r="L4809" s="149"/>
    </row>
    <row r="4810" spans="11:12">
      <c r="K4810" s="149"/>
      <c r="L4810" s="149"/>
    </row>
    <row r="4811" spans="11:12">
      <c r="K4811" s="149"/>
      <c r="L4811" s="149"/>
    </row>
    <row r="4812" spans="11:12">
      <c r="K4812" s="149"/>
      <c r="L4812" s="149"/>
    </row>
    <row r="4813" spans="11:12">
      <c r="K4813" s="149"/>
      <c r="L4813" s="149"/>
    </row>
    <row r="4814" spans="11:12">
      <c r="K4814" s="149"/>
      <c r="L4814" s="149"/>
    </row>
    <row r="4815" spans="11:12">
      <c r="K4815" s="149"/>
      <c r="L4815" s="149"/>
    </row>
    <row r="4816" spans="11:12">
      <c r="K4816" s="149"/>
      <c r="L4816" s="149"/>
    </row>
    <row r="4817" spans="11:12">
      <c r="K4817" s="149"/>
      <c r="L4817" s="149"/>
    </row>
    <row r="4818" spans="11:12">
      <c r="K4818" s="149"/>
      <c r="L4818" s="149"/>
    </row>
    <row r="4819" spans="11:12">
      <c r="K4819" s="149"/>
      <c r="L4819" s="149"/>
    </row>
    <row r="4820" spans="11:12">
      <c r="K4820" s="149"/>
      <c r="L4820" s="149"/>
    </row>
    <row r="4821" spans="11:12">
      <c r="K4821" s="149"/>
      <c r="L4821" s="149"/>
    </row>
    <row r="4822" spans="11:12">
      <c r="K4822" s="149"/>
      <c r="L4822" s="149"/>
    </row>
    <row r="4823" spans="11:12">
      <c r="K4823" s="149"/>
      <c r="L4823" s="149"/>
    </row>
    <row r="4824" spans="11:12">
      <c r="K4824" s="149"/>
      <c r="L4824" s="149"/>
    </row>
    <row r="4825" spans="11:12">
      <c r="K4825" s="149"/>
      <c r="L4825" s="149"/>
    </row>
    <row r="4826" spans="11:12">
      <c r="K4826" s="149"/>
      <c r="L4826" s="149"/>
    </row>
    <row r="4827" spans="11:12">
      <c r="K4827" s="149"/>
      <c r="L4827" s="149"/>
    </row>
    <row r="4828" spans="11:12">
      <c r="K4828" s="149"/>
      <c r="L4828" s="149"/>
    </row>
    <row r="4829" spans="11:12">
      <c r="K4829" s="149"/>
      <c r="L4829" s="149"/>
    </row>
    <row r="4830" spans="11:12">
      <c r="K4830" s="149"/>
      <c r="L4830" s="149"/>
    </row>
    <row r="4831" spans="11:12">
      <c r="K4831" s="149"/>
      <c r="L4831" s="149"/>
    </row>
    <row r="4832" spans="11:12">
      <c r="K4832" s="149"/>
      <c r="L4832" s="149"/>
    </row>
    <row r="4833" spans="11:12">
      <c r="K4833" s="149"/>
      <c r="L4833" s="149"/>
    </row>
    <row r="4834" spans="11:12">
      <c r="K4834" s="149"/>
      <c r="L4834" s="149"/>
    </row>
    <row r="4835" spans="11:12">
      <c r="K4835" s="149"/>
      <c r="L4835" s="149"/>
    </row>
    <row r="4836" spans="11:12">
      <c r="K4836" s="149"/>
      <c r="L4836" s="149"/>
    </row>
    <row r="4837" spans="11:12">
      <c r="K4837" s="149"/>
      <c r="L4837" s="149"/>
    </row>
    <row r="4838" spans="11:12">
      <c r="K4838" s="149"/>
      <c r="L4838" s="149"/>
    </row>
    <row r="4839" spans="11:12">
      <c r="K4839" s="149"/>
      <c r="L4839" s="149"/>
    </row>
    <row r="4840" spans="11:12">
      <c r="K4840" s="149"/>
      <c r="L4840" s="149"/>
    </row>
    <row r="4841" spans="11:12">
      <c r="K4841" s="149"/>
      <c r="L4841" s="149"/>
    </row>
    <row r="4842" spans="11:12">
      <c r="K4842" s="149"/>
      <c r="L4842" s="149"/>
    </row>
    <row r="4843" spans="11:12">
      <c r="K4843" s="149"/>
      <c r="L4843" s="149"/>
    </row>
    <row r="4844" spans="11:12">
      <c r="K4844" s="149"/>
      <c r="L4844" s="149"/>
    </row>
    <row r="4845" spans="11:12">
      <c r="K4845" s="149"/>
      <c r="L4845" s="149"/>
    </row>
    <row r="4846" spans="11:12">
      <c r="K4846" s="149"/>
      <c r="L4846" s="149"/>
    </row>
    <row r="4847" spans="11:12">
      <c r="K4847" s="149"/>
      <c r="L4847" s="149"/>
    </row>
    <row r="4848" spans="11:12">
      <c r="K4848" s="149"/>
      <c r="L4848" s="149"/>
    </row>
    <row r="4849" spans="11:12">
      <c r="K4849" s="149"/>
      <c r="L4849" s="149"/>
    </row>
    <row r="4850" spans="11:12">
      <c r="K4850" s="149"/>
      <c r="L4850" s="149"/>
    </row>
    <row r="4851" spans="11:12">
      <c r="K4851" s="149"/>
      <c r="L4851" s="149"/>
    </row>
    <row r="4852" spans="11:12">
      <c r="K4852" s="149"/>
      <c r="L4852" s="149"/>
    </row>
    <row r="4853" spans="11:12">
      <c r="K4853" s="149"/>
      <c r="L4853" s="149"/>
    </row>
    <row r="4854" spans="11:12">
      <c r="K4854" s="149"/>
      <c r="L4854" s="149"/>
    </row>
    <row r="4855" spans="11:12">
      <c r="K4855" s="149"/>
      <c r="L4855" s="149"/>
    </row>
    <row r="4856" spans="11:12">
      <c r="K4856" s="149"/>
      <c r="L4856" s="149"/>
    </row>
    <row r="4857" spans="11:12">
      <c r="K4857" s="149"/>
      <c r="L4857" s="149"/>
    </row>
    <row r="4858" spans="11:12">
      <c r="K4858" s="149"/>
      <c r="L4858" s="149"/>
    </row>
    <row r="4859" spans="11:12">
      <c r="K4859" s="149"/>
      <c r="L4859" s="149"/>
    </row>
    <row r="4860" spans="11:12">
      <c r="K4860" s="149"/>
      <c r="L4860" s="149"/>
    </row>
    <row r="4861" spans="11:12">
      <c r="K4861" s="149"/>
      <c r="L4861" s="149"/>
    </row>
    <row r="4862" spans="11:12">
      <c r="K4862" s="149"/>
      <c r="L4862" s="149"/>
    </row>
    <row r="4863" spans="11:12">
      <c r="K4863" s="149"/>
      <c r="L4863" s="149"/>
    </row>
    <row r="4864" spans="11:12">
      <c r="K4864" s="149"/>
      <c r="L4864" s="149"/>
    </row>
    <row r="4865" spans="11:12">
      <c r="K4865" s="149"/>
      <c r="L4865" s="149"/>
    </row>
    <row r="4866" spans="11:12">
      <c r="K4866" s="149"/>
      <c r="L4866" s="149"/>
    </row>
    <row r="4867" spans="11:12">
      <c r="K4867" s="149"/>
      <c r="L4867" s="149"/>
    </row>
    <row r="4868" spans="11:12">
      <c r="K4868" s="149"/>
      <c r="L4868" s="149"/>
    </row>
    <row r="4869" spans="11:12">
      <c r="K4869" s="149"/>
      <c r="L4869" s="149"/>
    </row>
    <row r="4870" spans="11:12">
      <c r="K4870" s="149"/>
      <c r="L4870" s="149"/>
    </row>
    <row r="4871" spans="11:12">
      <c r="K4871" s="149"/>
      <c r="L4871" s="149"/>
    </row>
    <row r="4872" spans="11:12">
      <c r="K4872" s="149"/>
      <c r="L4872" s="149"/>
    </row>
    <row r="4873" spans="11:12">
      <c r="K4873" s="149"/>
      <c r="L4873" s="149"/>
    </row>
    <row r="4874" spans="11:12">
      <c r="K4874" s="149"/>
      <c r="L4874" s="149"/>
    </row>
    <row r="4875" spans="11:12">
      <c r="K4875" s="149"/>
      <c r="L4875" s="149"/>
    </row>
    <row r="4876" spans="11:12">
      <c r="K4876" s="149"/>
      <c r="L4876" s="149"/>
    </row>
    <row r="4877" spans="11:12">
      <c r="K4877" s="149"/>
      <c r="L4877" s="149"/>
    </row>
    <row r="4878" spans="11:12">
      <c r="K4878" s="149"/>
      <c r="L4878" s="149"/>
    </row>
    <row r="4879" spans="11:12">
      <c r="K4879" s="149"/>
      <c r="L4879" s="149"/>
    </row>
    <row r="4880" spans="11:12">
      <c r="K4880" s="149"/>
      <c r="L4880" s="149"/>
    </row>
    <row r="4881" spans="11:12">
      <c r="K4881" s="149"/>
      <c r="L4881" s="149"/>
    </row>
    <row r="4882" spans="11:12">
      <c r="K4882" s="149"/>
      <c r="L4882" s="149"/>
    </row>
    <row r="4883" spans="11:12">
      <c r="K4883" s="149"/>
      <c r="L4883" s="149"/>
    </row>
    <row r="4884" spans="11:12">
      <c r="K4884" s="149"/>
      <c r="L4884" s="149"/>
    </row>
    <row r="4885" spans="11:12">
      <c r="K4885" s="149"/>
      <c r="L4885" s="149"/>
    </row>
    <row r="4886" spans="11:12">
      <c r="K4886" s="149"/>
      <c r="L4886" s="149"/>
    </row>
    <row r="4887" spans="11:12">
      <c r="K4887" s="149"/>
      <c r="L4887" s="149"/>
    </row>
    <row r="4888" spans="11:12">
      <c r="K4888" s="149"/>
      <c r="L4888" s="149"/>
    </row>
    <row r="4889" spans="11:12">
      <c r="K4889" s="149"/>
      <c r="L4889" s="149"/>
    </row>
    <row r="4890" spans="11:12">
      <c r="K4890" s="149"/>
      <c r="L4890" s="149"/>
    </row>
    <row r="4891" spans="11:12">
      <c r="K4891" s="149"/>
      <c r="L4891" s="149"/>
    </row>
    <row r="4892" spans="11:12">
      <c r="K4892" s="149"/>
      <c r="L4892" s="149"/>
    </row>
    <row r="4893" spans="11:12">
      <c r="K4893" s="149"/>
      <c r="L4893" s="149"/>
    </row>
    <row r="4894" spans="11:12">
      <c r="K4894" s="149"/>
      <c r="L4894" s="149"/>
    </row>
    <row r="4895" spans="11:12">
      <c r="K4895" s="149"/>
      <c r="L4895" s="149"/>
    </row>
    <row r="4896" spans="11:12">
      <c r="K4896" s="149"/>
      <c r="L4896" s="149"/>
    </row>
    <row r="4897" spans="11:12">
      <c r="K4897" s="149"/>
      <c r="L4897" s="149"/>
    </row>
    <row r="4898" spans="11:12">
      <c r="K4898" s="149"/>
      <c r="L4898" s="149"/>
    </row>
    <row r="4899" spans="11:12">
      <c r="K4899" s="149"/>
      <c r="L4899" s="149"/>
    </row>
    <row r="4900" spans="11:12">
      <c r="K4900" s="149"/>
      <c r="L4900" s="149"/>
    </row>
    <row r="4901" spans="11:12">
      <c r="K4901" s="149"/>
      <c r="L4901" s="149"/>
    </row>
    <row r="4902" spans="11:12">
      <c r="K4902" s="149"/>
      <c r="L4902" s="149"/>
    </row>
    <row r="4903" spans="11:12">
      <c r="K4903" s="149"/>
      <c r="L4903" s="149"/>
    </row>
    <row r="4904" spans="11:12">
      <c r="K4904" s="149"/>
      <c r="L4904" s="149"/>
    </row>
    <row r="4905" spans="11:12">
      <c r="K4905" s="149"/>
      <c r="L4905" s="149"/>
    </row>
    <row r="4906" spans="11:12">
      <c r="K4906" s="149"/>
      <c r="L4906" s="149"/>
    </row>
    <row r="4907" spans="11:12">
      <c r="K4907" s="149"/>
      <c r="L4907" s="149"/>
    </row>
    <row r="4908" spans="11:12">
      <c r="K4908" s="149"/>
      <c r="L4908" s="149"/>
    </row>
    <row r="4909" spans="11:12">
      <c r="K4909" s="149"/>
      <c r="L4909" s="149"/>
    </row>
    <row r="4910" spans="11:12">
      <c r="K4910" s="149"/>
      <c r="L4910" s="149"/>
    </row>
    <row r="4911" spans="11:12">
      <c r="K4911" s="149"/>
      <c r="L4911" s="149"/>
    </row>
    <row r="4912" spans="11:12">
      <c r="K4912" s="149"/>
      <c r="L4912" s="149"/>
    </row>
    <row r="4913" spans="11:12">
      <c r="K4913" s="149"/>
      <c r="L4913" s="149"/>
    </row>
    <row r="4914" spans="11:12">
      <c r="K4914" s="149"/>
      <c r="L4914" s="149"/>
    </row>
    <row r="4915" spans="11:12">
      <c r="K4915" s="149"/>
      <c r="L4915" s="149"/>
    </row>
    <row r="4916" spans="11:12">
      <c r="K4916" s="149"/>
      <c r="L4916" s="149"/>
    </row>
    <row r="4917" spans="11:12">
      <c r="K4917" s="149"/>
      <c r="L4917" s="149"/>
    </row>
    <row r="4918" spans="11:12">
      <c r="K4918" s="149"/>
      <c r="L4918" s="149"/>
    </row>
    <row r="4919" spans="11:12">
      <c r="K4919" s="149"/>
      <c r="L4919" s="149"/>
    </row>
    <row r="4920" spans="11:12">
      <c r="K4920" s="149"/>
      <c r="L4920" s="149"/>
    </row>
    <row r="4921" spans="11:12">
      <c r="K4921" s="149"/>
      <c r="L4921" s="149"/>
    </row>
    <row r="4922" spans="11:12">
      <c r="K4922" s="149"/>
      <c r="L4922" s="149"/>
    </row>
    <row r="4923" spans="11:12">
      <c r="K4923" s="149"/>
      <c r="L4923" s="149"/>
    </row>
    <row r="4924" spans="11:12">
      <c r="K4924" s="149"/>
      <c r="L4924" s="149"/>
    </row>
    <row r="4925" spans="11:12">
      <c r="K4925" s="149"/>
      <c r="L4925" s="149"/>
    </row>
    <row r="4926" spans="11:12">
      <c r="K4926" s="149"/>
      <c r="L4926" s="149"/>
    </row>
    <row r="4927" spans="11:12">
      <c r="K4927" s="149"/>
      <c r="L4927" s="149"/>
    </row>
    <row r="4928" spans="11:12">
      <c r="K4928" s="149"/>
      <c r="L4928" s="149"/>
    </row>
    <row r="4929" spans="11:12">
      <c r="K4929" s="149"/>
      <c r="L4929" s="149"/>
    </row>
    <row r="4930" spans="11:12">
      <c r="K4930" s="149"/>
      <c r="L4930" s="149"/>
    </row>
    <row r="4931" spans="11:12">
      <c r="K4931" s="149"/>
      <c r="L4931" s="149"/>
    </row>
    <row r="4932" spans="11:12">
      <c r="K4932" s="149"/>
      <c r="L4932" s="149"/>
    </row>
    <row r="4933" spans="11:12">
      <c r="K4933" s="149"/>
      <c r="L4933" s="149"/>
    </row>
    <row r="4934" spans="11:12">
      <c r="K4934" s="149"/>
      <c r="L4934" s="149"/>
    </row>
    <row r="4935" spans="11:12">
      <c r="K4935" s="149"/>
      <c r="L4935" s="149"/>
    </row>
    <row r="4936" spans="11:12">
      <c r="K4936" s="149"/>
      <c r="L4936" s="149"/>
    </row>
    <row r="4937" spans="11:12">
      <c r="K4937" s="149"/>
      <c r="L4937" s="149"/>
    </row>
    <row r="4938" spans="11:12">
      <c r="K4938" s="149"/>
      <c r="L4938" s="149"/>
    </row>
    <row r="4939" spans="11:12">
      <c r="K4939" s="149"/>
      <c r="L4939" s="149"/>
    </row>
    <row r="4940" spans="11:12">
      <c r="K4940" s="149"/>
      <c r="L4940" s="149"/>
    </row>
    <row r="4941" spans="11:12">
      <c r="K4941" s="149"/>
      <c r="L4941" s="149"/>
    </row>
    <row r="4942" spans="11:12">
      <c r="K4942" s="149"/>
      <c r="L4942" s="149"/>
    </row>
    <row r="4943" spans="11:12">
      <c r="K4943" s="149"/>
      <c r="L4943" s="149"/>
    </row>
    <row r="4944" spans="11:12">
      <c r="K4944" s="149"/>
      <c r="L4944" s="149"/>
    </row>
    <row r="4945" spans="11:12">
      <c r="K4945" s="149"/>
      <c r="L4945" s="149"/>
    </row>
    <row r="4946" spans="11:12">
      <c r="K4946" s="149"/>
      <c r="L4946" s="149"/>
    </row>
    <row r="4947" spans="11:12">
      <c r="K4947" s="149"/>
      <c r="L4947" s="149"/>
    </row>
    <row r="4948" spans="11:12">
      <c r="K4948" s="149"/>
      <c r="L4948" s="149"/>
    </row>
    <row r="4949" spans="11:12">
      <c r="K4949" s="149"/>
      <c r="L4949" s="149"/>
    </row>
    <row r="4950" spans="11:12">
      <c r="K4950" s="149"/>
      <c r="L4950" s="149"/>
    </row>
    <row r="4951" spans="11:12">
      <c r="K4951" s="149"/>
      <c r="L4951" s="149"/>
    </row>
    <row r="4952" spans="11:12">
      <c r="K4952" s="149"/>
      <c r="L4952" s="149"/>
    </row>
    <row r="4953" spans="11:12">
      <c r="K4953" s="149"/>
      <c r="L4953" s="149"/>
    </row>
    <row r="4954" spans="11:12">
      <c r="K4954" s="149"/>
      <c r="L4954" s="149"/>
    </row>
    <row r="4955" spans="11:12">
      <c r="K4955" s="149"/>
      <c r="L4955" s="149"/>
    </row>
    <row r="4956" spans="11:12">
      <c r="K4956" s="149"/>
      <c r="L4956" s="149"/>
    </row>
    <row r="4957" spans="11:12">
      <c r="K4957" s="149"/>
      <c r="L4957" s="149"/>
    </row>
    <row r="4958" spans="11:12">
      <c r="K4958" s="149"/>
      <c r="L4958" s="149"/>
    </row>
    <row r="4959" spans="11:12">
      <c r="K4959" s="149"/>
      <c r="L4959" s="149"/>
    </row>
    <row r="4960" spans="11:12">
      <c r="K4960" s="149"/>
      <c r="L4960" s="149"/>
    </row>
    <row r="4961" spans="11:12">
      <c r="K4961" s="149"/>
      <c r="L4961" s="149"/>
    </row>
    <row r="4962" spans="11:12">
      <c r="K4962" s="149"/>
      <c r="L4962" s="149"/>
    </row>
    <row r="4963" spans="11:12">
      <c r="K4963" s="149"/>
      <c r="L4963" s="149"/>
    </row>
    <row r="4964" spans="11:12">
      <c r="K4964" s="149"/>
      <c r="L4964" s="149"/>
    </row>
    <row r="4965" spans="11:12">
      <c r="K4965" s="149"/>
      <c r="L4965" s="149"/>
    </row>
    <row r="4966" spans="11:12">
      <c r="K4966" s="149"/>
      <c r="L4966" s="149"/>
    </row>
    <row r="4967" spans="11:12">
      <c r="K4967" s="149"/>
      <c r="L4967" s="149"/>
    </row>
    <row r="4968" spans="11:12">
      <c r="K4968" s="149"/>
      <c r="L4968" s="149"/>
    </row>
    <row r="4969" spans="11:12">
      <c r="K4969" s="149"/>
      <c r="L4969" s="149"/>
    </row>
    <row r="4970" spans="11:12">
      <c r="K4970" s="149"/>
      <c r="L4970" s="149"/>
    </row>
    <row r="4971" spans="11:12">
      <c r="K4971" s="149"/>
      <c r="L4971" s="149"/>
    </row>
    <row r="4972" spans="11:12">
      <c r="K4972" s="149"/>
      <c r="L4972" s="149"/>
    </row>
    <row r="4973" spans="11:12">
      <c r="K4973" s="149"/>
      <c r="L4973" s="149"/>
    </row>
    <row r="4974" spans="11:12">
      <c r="K4974" s="149"/>
      <c r="L4974" s="149"/>
    </row>
    <row r="4975" spans="11:12">
      <c r="K4975" s="149"/>
      <c r="L4975" s="149"/>
    </row>
    <row r="4976" spans="11:12">
      <c r="K4976" s="149"/>
      <c r="L4976" s="149"/>
    </row>
    <row r="4977" spans="11:12">
      <c r="K4977" s="149"/>
      <c r="L4977" s="149"/>
    </row>
    <row r="4978" spans="11:12">
      <c r="K4978" s="149"/>
      <c r="L4978" s="149"/>
    </row>
    <row r="4979" spans="11:12">
      <c r="K4979" s="149"/>
      <c r="L4979" s="149"/>
    </row>
    <row r="4980" spans="11:12">
      <c r="K4980" s="149"/>
      <c r="L4980" s="149"/>
    </row>
    <row r="4981" spans="11:12">
      <c r="K4981" s="149"/>
      <c r="L4981" s="149"/>
    </row>
    <row r="4982" spans="11:12">
      <c r="K4982" s="149"/>
      <c r="L4982" s="149"/>
    </row>
    <row r="4983" spans="11:12">
      <c r="K4983" s="149"/>
      <c r="L4983" s="149"/>
    </row>
    <row r="4984" spans="11:12">
      <c r="K4984" s="149"/>
      <c r="L4984" s="149"/>
    </row>
    <row r="4985" spans="11:12">
      <c r="K4985" s="149"/>
      <c r="L4985" s="149"/>
    </row>
    <row r="4986" spans="11:12">
      <c r="K4986" s="149"/>
      <c r="L4986" s="149"/>
    </row>
    <row r="4987" spans="11:12">
      <c r="K4987" s="149"/>
      <c r="L4987" s="149"/>
    </row>
    <row r="4988" spans="11:12">
      <c r="K4988" s="149"/>
      <c r="L4988" s="149"/>
    </row>
    <row r="4989" spans="11:12">
      <c r="K4989" s="149"/>
      <c r="L4989" s="149"/>
    </row>
    <row r="4990" spans="11:12">
      <c r="K4990" s="149"/>
      <c r="L4990" s="149"/>
    </row>
    <row r="4991" spans="11:12">
      <c r="K4991" s="149"/>
      <c r="L4991" s="149"/>
    </row>
    <row r="4992" spans="11:12">
      <c r="K4992" s="149"/>
      <c r="L4992" s="149"/>
    </row>
    <row r="4993" spans="11:12">
      <c r="K4993" s="149"/>
      <c r="L4993" s="149"/>
    </row>
    <row r="4994" spans="11:12">
      <c r="K4994" s="149"/>
      <c r="L4994" s="149"/>
    </row>
    <row r="4995" spans="11:12">
      <c r="K4995" s="149"/>
      <c r="L4995" s="149"/>
    </row>
    <row r="4996" spans="11:12">
      <c r="K4996" s="149"/>
      <c r="L4996" s="149"/>
    </row>
    <row r="4997" spans="11:12">
      <c r="K4997" s="149"/>
      <c r="L4997" s="149"/>
    </row>
    <row r="4998" spans="11:12">
      <c r="K4998" s="149"/>
      <c r="L4998" s="149"/>
    </row>
    <row r="4999" spans="11:12">
      <c r="K4999" s="149"/>
      <c r="L4999" s="149"/>
    </row>
    <row r="5000" spans="11:12">
      <c r="K5000" s="149"/>
      <c r="L5000" s="149"/>
    </row>
    <row r="5001" spans="11:12">
      <c r="K5001" s="149"/>
      <c r="L5001" s="149"/>
    </row>
    <row r="5002" spans="11:12">
      <c r="K5002" s="149"/>
      <c r="L5002" s="149"/>
    </row>
    <row r="5003" spans="11:12">
      <c r="K5003" s="149"/>
      <c r="L5003" s="149"/>
    </row>
    <row r="5004" spans="11:12">
      <c r="K5004" s="149"/>
      <c r="L5004" s="149"/>
    </row>
    <row r="5005" spans="11:12">
      <c r="K5005" s="149"/>
      <c r="L5005" s="149"/>
    </row>
    <row r="5006" spans="11:12">
      <c r="K5006" s="149"/>
      <c r="L5006" s="149"/>
    </row>
    <row r="5007" spans="11:12">
      <c r="K5007" s="149"/>
      <c r="L5007" s="149"/>
    </row>
    <row r="5008" spans="11:12">
      <c r="K5008" s="149"/>
      <c r="L5008" s="149"/>
    </row>
    <row r="5009" spans="11:12">
      <c r="K5009" s="149"/>
      <c r="L5009" s="149"/>
    </row>
    <row r="5010" spans="11:12">
      <c r="K5010" s="149"/>
      <c r="L5010" s="149"/>
    </row>
    <row r="5011" spans="11:12">
      <c r="K5011" s="149"/>
      <c r="L5011" s="149"/>
    </row>
    <row r="5012" spans="11:12">
      <c r="K5012" s="149"/>
      <c r="L5012" s="149"/>
    </row>
    <row r="5013" spans="11:12">
      <c r="K5013" s="149"/>
      <c r="L5013" s="149"/>
    </row>
    <row r="5014" spans="11:12">
      <c r="K5014" s="149"/>
      <c r="L5014" s="149"/>
    </row>
    <row r="5015" spans="11:12">
      <c r="K5015" s="149"/>
      <c r="L5015" s="149"/>
    </row>
    <row r="5016" spans="11:12">
      <c r="K5016" s="149"/>
      <c r="L5016" s="149"/>
    </row>
    <row r="5017" spans="11:12">
      <c r="K5017" s="149"/>
      <c r="L5017" s="149"/>
    </row>
    <row r="5018" spans="11:12">
      <c r="K5018" s="149"/>
      <c r="L5018" s="149"/>
    </row>
    <row r="5019" spans="11:12">
      <c r="K5019" s="149"/>
      <c r="L5019" s="149"/>
    </row>
    <row r="5020" spans="11:12">
      <c r="K5020" s="149"/>
      <c r="L5020" s="149"/>
    </row>
    <row r="5021" spans="11:12">
      <c r="K5021" s="149"/>
      <c r="L5021" s="149"/>
    </row>
    <row r="5022" spans="11:12">
      <c r="K5022" s="149"/>
      <c r="L5022" s="149"/>
    </row>
    <row r="5023" spans="11:12">
      <c r="K5023" s="149"/>
      <c r="L5023" s="149"/>
    </row>
    <row r="5024" spans="11:12">
      <c r="K5024" s="149"/>
      <c r="L5024" s="149"/>
    </row>
    <row r="5025" spans="11:12">
      <c r="K5025" s="149"/>
      <c r="L5025" s="149"/>
    </row>
    <row r="5026" spans="11:12">
      <c r="K5026" s="149"/>
      <c r="L5026" s="149"/>
    </row>
    <row r="5027" spans="11:12">
      <c r="K5027" s="149"/>
      <c r="L5027" s="149"/>
    </row>
    <row r="5028" spans="11:12">
      <c r="K5028" s="149"/>
      <c r="L5028" s="149"/>
    </row>
    <row r="5029" spans="11:12">
      <c r="K5029" s="149"/>
      <c r="L5029" s="149"/>
    </row>
    <row r="5030" spans="11:12">
      <c r="K5030" s="149"/>
      <c r="L5030" s="149"/>
    </row>
    <row r="5031" spans="11:12">
      <c r="K5031" s="149"/>
      <c r="L5031" s="149"/>
    </row>
    <row r="5032" spans="11:12">
      <c r="K5032" s="149"/>
      <c r="L5032" s="149"/>
    </row>
    <row r="5033" spans="11:12">
      <c r="K5033" s="149"/>
      <c r="L5033" s="149"/>
    </row>
    <row r="5034" spans="11:12">
      <c r="K5034" s="149"/>
      <c r="L5034" s="149"/>
    </row>
    <row r="5035" spans="11:12">
      <c r="K5035" s="149"/>
      <c r="L5035" s="149"/>
    </row>
    <row r="5036" spans="11:12">
      <c r="K5036" s="149"/>
      <c r="L5036" s="149"/>
    </row>
    <row r="5037" spans="11:12">
      <c r="K5037" s="149"/>
      <c r="L5037" s="149"/>
    </row>
    <row r="5038" spans="11:12">
      <c r="K5038" s="149"/>
      <c r="L5038" s="149"/>
    </row>
    <row r="5039" spans="11:12">
      <c r="K5039" s="149"/>
      <c r="L5039" s="149"/>
    </row>
    <row r="5040" spans="11:12">
      <c r="K5040" s="149"/>
      <c r="L5040" s="149"/>
    </row>
    <row r="5041" spans="11:12">
      <c r="K5041" s="149"/>
      <c r="L5041" s="149"/>
    </row>
    <row r="5042" spans="11:12">
      <c r="K5042" s="149"/>
      <c r="L5042" s="149"/>
    </row>
    <row r="5043" spans="11:12">
      <c r="K5043" s="149"/>
      <c r="L5043" s="149"/>
    </row>
    <row r="5044" spans="11:12">
      <c r="K5044" s="149"/>
      <c r="L5044" s="149"/>
    </row>
    <row r="5045" spans="11:12">
      <c r="K5045" s="149"/>
      <c r="L5045" s="149"/>
    </row>
    <row r="5046" spans="11:12">
      <c r="K5046" s="149"/>
      <c r="L5046" s="149"/>
    </row>
    <row r="5047" spans="11:12">
      <c r="K5047" s="149"/>
      <c r="L5047" s="149"/>
    </row>
    <row r="5048" spans="11:12">
      <c r="K5048" s="149"/>
      <c r="L5048" s="149"/>
    </row>
    <row r="5049" spans="11:12">
      <c r="K5049" s="149"/>
      <c r="L5049" s="149"/>
    </row>
    <row r="5050" spans="11:12">
      <c r="K5050" s="149"/>
      <c r="L5050" s="149"/>
    </row>
    <row r="5051" spans="11:12">
      <c r="K5051" s="149"/>
      <c r="L5051" s="149"/>
    </row>
    <row r="5052" spans="11:12">
      <c r="K5052" s="149"/>
      <c r="L5052" s="149"/>
    </row>
    <row r="5053" spans="11:12">
      <c r="K5053" s="149"/>
      <c r="L5053" s="149"/>
    </row>
    <row r="5054" spans="11:12">
      <c r="K5054" s="149"/>
      <c r="L5054" s="149"/>
    </row>
    <row r="5055" spans="11:12">
      <c r="K5055" s="149"/>
      <c r="L5055" s="149"/>
    </row>
    <row r="5056" spans="11:12">
      <c r="K5056" s="149"/>
      <c r="L5056" s="149"/>
    </row>
    <row r="5057" spans="11:12">
      <c r="K5057" s="149"/>
      <c r="L5057" s="149"/>
    </row>
    <row r="5058" spans="11:12">
      <c r="K5058" s="149"/>
      <c r="L5058" s="149"/>
    </row>
    <row r="5059" spans="11:12">
      <c r="K5059" s="149"/>
      <c r="L5059" s="149"/>
    </row>
    <row r="5060" spans="11:12">
      <c r="K5060" s="149"/>
      <c r="L5060" s="149"/>
    </row>
    <row r="5061" spans="11:12">
      <c r="K5061" s="149"/>
      <c r="L5061" s="149"/>
    </row>
    <row r="5062" spans="11:12">
      <c r="K5062" s="149"/>
      <c r="L5062" s="149"/>
    </row>
    <row r="5063" spans="11:12">
      <c r="K5063" s="149"/>
      <c r="L5063" s="149"/>
    </row>
    <row r="5064" spans="11:12">
      <c r="K5064" s="149"/>
      <c r="L5064" s="149"/>
    </row>
    <row r="5065" spans="11:12">
      <c r="K5065" s="149"/>
      <c r="L5065" s="149"/>
    </row>
    <row r="5066" spans="11:12">
      <c r="K5066" s="149"/>
      <c r="L5066" s="149"/>
    </row>
    <row r="5067" spans="11:12">
      <c r="K5067" s="149"/>
      <c r="L5067" s="149"/>
    </row>
    <row r="5068" spans="11:12">
      <c r="K5068" s="149"/>
      <c r="L5068" s="149"/>
    </row>
    <row r="5069" spans="11:12">
      <c r="K5069" s="149"/>
      <c r="L5069" s="149"/>
    </row>
    <row r="5070" spans="11:12">
      <c r="K5070" s="149"/>
      <c r="L5070" s="149"/>
    </row>
    <row r="5071" spans="11:12">
      <c r="K5071" s="149"/>
      <c r="L5071" s="149"/>
    </row>
    <row r="5072" spans="11:12">
      <c r="K5072" s="149"/>
      <c r="L5072" s="149"/>
    </row>
    <row r="5073" spans="11:12">
      <c r="K5073" s="149"/>
      <c r="L5073" s="149"/>
    </row>
    <row r="5074" spans="11:12">
      <c r="K5074" s="149"/>
      <c r="L5074" s="149"/>
    </row>
    <row r="5075" spans="11:12">
      <c r="K5075" s="149"/>
      <c r="L5075" s="149"/>
    </row>
    <row r="5076" spans="11:12">
      <c r="K5076" s="149"/>
      <c r="L5076" s="149"/>
    </row>
    <row r="5077" spans="11:12">
      <c r="K5077" s="149"/>
      <c r="L5077" s="149"/>
    </row>
    <row r="5078" spans="11:12">
      <c r="K5078" s="149"/>
      <c r="L5078" s="149"/>
    </row>
    <row r="5079" spans="11:12">
      <c r="K5079" s="149"/>
      <c r="L5079" s="149"/>
    </row>
  </sheetData>
  <sheetProtection algorithmName="SHA-512" hashValue="zp8f6SGPK7X4J1bqPOjkwLh4BRaMXtweopUofYfVnlFyn6WJh5Y8O4dqH+Zr+LqqXlKuj09HmnEFy//c4UlQjg==" saltValue="KTxfxflULroLHFvBBkMsPg==" spinCount="100000" sheet="1" objects="1" scenarios="1"/>
  <autoFilter ref="A1:M5079" xr:uid="{00000000-0009-0000-0000-00000A000000}"/>
  <conditionalFormatting sqref="D2:D36">
    <cfRule type="expression" dxfId="8" priority="1" stopIfTrue="1">
      <formula>IF(ISBLANK($D2),FALSE,IF(#REF!=FALSE,TRUE,FALSE))</formula>
    </cfRule>
  </conditionalFormatting>
  <conditionalFormatting sqref="D79:D106">
    <cfRule type="expression" dxfId="7" priority="11" stopIfTrue="1">
      <formula>IF(ISBLANK($D79),FALSE,IF(#REF!=FALSE,TRUE,FALSE))</formula>
    </cfRule>
  </conditionalFormatting>
  <conditionalFormatting sqref="D117:D187">
    <cfRule type="expression" dxfId="6" priority="8" stopIfTrue="1">
      <formula>IF(ISBLANK($D117),FALSE,IF(#REF!=FALSE,TRUE,FALSE))</formula>
    </cfRule>
  </conditionalFormatting>
  <conditionalFormatting sqref="D205:D270">
    <cfRule type="expression" dxfId="5" priority="5" stopIfTrue="1">
      <formula>IF(ISBLANK($D205),FALSE,IF(#REF!=FALSE,TRUE,FALSE))</formula>
    </cfRule>
  </conditionalFormatting>
  <conditionalFormatting sqref="D271:D313">
    <cfRule type="expression" dxfId="4" priority="3" stopIfTrue="1">
      <formula>IF(ISBLANK($D271),FALSE,IF(#REF!=FALSE,TRUE,FALSE))</formula>
    </cfRule>
  </conditionalFormatting>
  <conditionalFormatting sqref="F107:F138">
    <cfRule type="expression" dxfId="3" priority="10" stopIfTrue="1">
      <formula>IF(ISBLANK($F107),FALSE,IF(#REF!=FALSE,TRUE,FALSE))</formula>
    </cfRule>
  </conditionalFormatting>
  <conditionalFormatting sqref="F167:F187">
    <cfRule type="expression" dxfId="2" priority="9" stopIfTrue="1">
      <formula>IF(ISBLANK($F167),FALSE,IF(#REF!=FALSE,TRUE,FALSE))</formula>
    </cfRule>
  </conditionalFormatting>
  <conditionalFormatting sqref="F206:F208">
    <cfRule type="expression" dxfId="1" priority="7" stopIfTrue="1">
      <formula>IF(ISBLANK($F206),FALSE,IF(#REF!=FALSE,TRUE,FALSE))</formula>
    </cfRule>
  </conditionalFormatting>
  <conditionalFormatting sqref="F271:F313">
    <cfRule type="expression" dxfId="0" priority="4" stopIfTrue="1">
      <formula>IF(ISBLANK($F271),FALSE,IF(#REF!=FALSE,TRUE,FALSE))</formula>
    </cfRule>
  </conditionalFormatting>
  <dataValidations count="26">
    <dataValidation allowBlank="1" sqref="A1:C1 E1 G1 K1:L1" xr:uid="{00000000-0002-0000-0A00-000000000000}"/>
    <dataValidation allowBlank="1" showErrorMessage="1" promptTitle="CNPJ" prompt="Por favor, digite o CNPJ sem pontos, traços ou barras_x000a_Ex : 99888777666655" sqref="D1" xr:uid="{00000000-0002-0000-0A00-000001000000}"/>
    <dataValidation allowBlank="1" showErrorMessage="1" promptTitle="CPF" prompt="Por favor, digite o CPF sem pontos ou traços_x000a_Ex : 99988877766" sqref="F1" xr:uid="{00000000-0002-0000-0A00-000002000000}"/>
    <dataValidation errorStyle="warning" allowBlank="1" showErrorMessage="1" errorTitle="Erro" error="Por favor, escolha os valores da lista correspondentes a jornada de trabalho." promptTitle="Jornada de  trabalho" prompt="Selecione a jornada de trabalho do emprego." sqref="I1" xr:uid="{00000000-0002-0000-0A00-000003000000}"/>
    <dataValidation allowBlank="1" showErrorMessage="1" promptTitle="Unid Prestaç Serviços" prompt="Digite aqui a Unidade de Prestação de Serviços_x000a_Ex : CGTI, CNE etc" sqref="J1" xr:uid="{00000000-0002-0000-0A00-000004000000}"/>
    <dataValidation type="whole" allowBlank="1" showInputMessage="1" showErrorMessage="1" errorTitle="Apenas dígitos" error="Por favor, complete apenas com os dígitos da UG (6 dígitos)." promptTitle="UG" prompt="6 dígitos da UG Gestora. Ex: 999999" sqref="A37:A116 A120:A129 A139:A1723" xr:uid="{00000000-0002-0000-0A00-000005000000}">
      <formula1>0</formula1>
      <formula2>999999</formula2>
    </dataValidation>
    <dataValidation type="whole" errorStyle="information" allowBlank="1" showInputMessage="1" showErrorMessage="1" errorTitle="Apenas dígitos" error="Por favor, complete apenas com os dígitos da UG (6 dígitos)." promptTitle="UG" prompt="6 dígitos da UG Gestora. Ex: 999999" sqref="A1724:A5109" xr:uid="{00000000-0002-0000-0A00-000006000000}">
      <formula1>100000</formula1>
      <formula2>999999</formula2>
    </dataValidation>
    <dataValidation allowBlank="1" showInputMessage="1" showErrorMessage="1" promptTitle="Unidade Contratante" prompt="Escreva o nome da unidade contratante. _x000a_Ex : FUNDO NACIONAL DE DESENVOLVIMENTO DA EDUCAÇÃO - FNDE" sqref="B2:B116 B120:B129 B139:B5109 J188:J204" xr:uid="{00000000-0002-0000-0A00-000007000000}"/>
    <dataValidation allowBlank="1" showInputMessage="1" promptTitle="Contrato" prompt="Número do contrato + Ano do Contrato_x000a_Ex : 99/2009" sqref="C2:C116 C120:C980" xr:uid="{00000000-0002-0000-0A00-000008000000}"/>
    <dataValidation errorStyle="warning" allowBlank="1" showInputMessage="1" showErrorMessage="1" promptTitle="Contrato" prompt="Número do contrato._x000a_Ex : 99/2009" sqref="C981:C5109" xr:uid="{00000000-0002-0000-0A00-000009000000}"/>
    <dataValidation allowBlank="1" showInputMessage="1" showErrorMessage="1" promptTitle="CNPJ" prompt="Por favor, digite o CNPJ sem pontos, traços ou barras_x000a_Ex : 99888777666655" sqref="D2:D116 D120:D129 D136:D187 D205:D5109" xr:uid="{00000000-0002-0000-0A00-00000A000000}"/>
    <dataValidation allowBlank="1" showInputMessage="1" showErrorMessage="1" promptTitle="Nome da empresa" prompt="Nome da empresa._x000a_Ex : GUARDA-CHUVA SEGURANÇA LTDA." sqref="E2:E78 E107:E116 E120:E129 E136:E138 E167:E187 E205:E5109" xr:uid="{00000000-0002-0000-0A00-00000B000000}"/>
    <dataValidation allowBlank="1" showInputMessage="1" showErrorMessage="1" promptTitle="CPF" prompt="Por favor, digite o CPF sem pontos ou traços_x000a_Ex : 99988877766" sqref="F2:F78 F107:F116 F120:F129 F133:F138 F167:F187 F205:F211 F213:F5109" xr:uid="{00000000-0002-0000-0A00-00000C000000}"/>
    <dataValidation allowBlank="1" showInputMessage="1" showErrorMessage="1" promptTitle="Nome" prompt="Nome do terceirizado._x000a_Ex : EDSON ARANTES DO NASCEDOURO" sqref="G2:G78 G107:G116 G120:G129 G133:G138 G167:G187 G195:G196 G199:G200 G205:G5109" xr:uid="{00000000-0002-0000-0A00-00000D000000}"/>
    <dataValidation type="whole" operator="greaterThan" showInputMessage="1" showErrorMessage="1" promptTitle="Código da categoria" prompt="Por favor, especifique o código da categoria profissional Ex : 411005. Caso tenha dúvidas, consulte a tela 'Categoria Profissional' do STI" sqref="H37:H78 H107:H116 H120:H129 H133:H135 H167:H188 H190:H192 H195:H196 H203:H204 H205:H270 H271:H65535" xr:uid="{00000000-0002-0000-0A00-00000E000000}">
      <formula1>0</formula1>
    </dataValidation>
    <dataValidation type="list" allowBlank="1" showInputMessage="1" showErrorMessage="1" sqref="I37:I204 I271:I5078" xr:uid="{00000000-0002-0000-0A00-00000F000000}">
      <formula1>$AT$1:$BF$1</formula1>
    </dataValidation>
    <dataValidation type="list" allowBlank="1" showErrorMessage="1" sqref="I205:I270" xr:uid="{00000000-0002-0000-0A00-000010000000}">
      <formula1>$AT$1:$BF$1</formula1>
    </dataValidation>
    <dataValidation type="list" allowBlank="1" showInputMessage="1" showErrorMessage="1" sqref="I5079:I5161" xr:uid="{00000000-0002-0000-0A00-000011000000}">
      <formula1>$AT$1:$BE$1</formula1>
    </dataValidation>
    <dataValidation allowBlank="1" showInputMessage="1" showErrorMessage="1" promptTitle="Unid Prestaç Serviços" prompt="Digite aqui a Unidade de Prestação de Serviços_x000a_Ex : CGTI, CNE etc" sqref="J2:J116 J120:J129 J136:J187 J205:J270 J314:J5109" xr:uid="{00000000-0002-0000-0A00-000012000000}"/>
    <dataValidation allowBlank="1" showInputMessage="1" showErrorMessage="1" promptTitle="Salário mensal original" prompt="Digite o valor em R$ do salário mensal previsto no contrato._x000a_Ex : 2,00" sqref="J271:J313 K2:K116 K120:K129 K133:K187 K205:K270 K293:K5080" xr:uid="{00000000-0002-0000-0A00-000013000000}"/>
    <dataValidation type="decimal" operator="greaterThan" allowBlank="1" showInputMessage="1" showErrorMessage="1" promptTitle="Custo mensal original" prompt="Digite o valor em R$ do custo mensal do terceirizado._x000a_Ex : 3,00" sqref="K271:K292 L37:L116 L120:L129 L133:L135 L136:L187 L205:L270 L293:L302 L307:L5080" xr:uid="{00000000-0002-0000-0A00-000014000000}">
      <formula1>0</formula1>
    </dataValidation>
    <dataValidation type="decimal" operator="greaterThan" allowBlank="1" showInputMessage="1" showErrorMessage="1" promptTitle="Salário mensal original" prompt="Digite o valor em R$ do salário mensal previsto no contrato._x000a_Ex : 2,00" sqref="K5081:K5109" xr:uid="{00000000-0002-0000-0A00-000015000000}">
      <formula1>0</formula1>
    </dataValidation>
    <dataValidation type="list" allowBlank="1" showInputMessage="1" showErrorMessage="1" promptTitle="Escolaridade " prompt="Na lista abaixo, escolha a escolaridade exigida pelo cargo. O código será copiado para a coluna I." sqref="L271:L292 L303:L306 M37:M270 M293:M5078" xr:uid="{00000000-0002-0000-0A00-000016000000}">
      <formula1>$W$1:$AJ$1</formula1>
    </dataValidation>
    <dataValidation type="decimal" operator="greaterThan" allowBlank="1" showInputMessage="1" showErrorMessage="1" promptTitle="Custo Mensal" prompt="Digite o valor em R$ do custo mensal do terceirizado._x000a_Ex : 3,00" sqref="L5081:L5109" xr:uid="{00000000-0002-0000-0A00-000017000000}">
      <formula1>0</formula1>
    </dataValidation>
    <dataValidation allowBlank="1" showInputMessage="1" showErrorMessage="1" promptTitle="Escolaridade " prompt="Na lista abaixo, escolha a escolaridade exigida pelo cargo. O código será copiado para a coluna I." sqref="M2:M36" xr:uid="{00000000-0002-0000-0A00-000018000000}"/>
    <dataValidation type="list" allowBlank="1" showErrorMessage="1" sqref="M5079:M5109" xr:uid="{00000000-0002-0000-0A00-000019000000}">
      <formula1>$W$1:$AJ$1</formula1>
    </dataValidation>
  </dataValidations>
  <pageMargins left="0.511811024" right="0.511811024" top="0.78740157499999996" bottom="0.78740157499999996" header="0.31496062000000002" footer="0.31496062000000002"/>
  <pageSetup paperSize="9" orientation="portrait"/>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58"/>
  <sheetViews>
    <sheetView tabSelected="1" zoomScale="120" zoomScaleNormal="120" workbookViewId="0">
      <selection activeCell="C14" sqref="C14:E14"/>
    </sheetView>
  </sheetViews>
  <sheetFormatPr defaultColWidth="9.1796875" defaultRowHeight="14.5"/>
  <cols>
    <col min="1" max="1" width="11" customWidth="1"/>
    <col min="2" max="2" width="34.453125" customWidth="1"/>
    <col min="3" max="3" width="14.453125" customWidth="1"/>
    <col min="4" max="4" width="10.7265625" customWidth="1"/>
    <col min="5" max="5" width="25.7265625" customWidth="1"/>
    <col min="10" max="10" width="7.26953125" customWidth="1"/>
  </cols>
  <sheetData>
    <row r="1" spans="1:10">
      <c r="G1" s="439" t="s">
        <v>376</v>
      </c>
      <c r="H1" s="440"/>
      <c r="I1" s="440"/>
      <c r="J1" s="441"/>
    </row>
    <row r="2" spans="1:10">
      <c r="G2" s="496" t="s">
        <v>377</v>
      </c>
      <c r="H2" s="498" t="s">
        <v>378</v>
      </c>
      <c r="I2" s="500" t="s">
        <v>379</v>
      </c>
      <c r="J2" s="501"/>
    </row>
    <row r="3" spans="1:10">
      <c r="G3" s="497"/>
      <c r="H3" s="499"/>
      <c r="I3" s="502"/>
      <c r="J3" s="503"/>
    </row>
    <row r="4" spans="1:10">
      <c r="G4" s="14">
        <v>1</v>
      </c>
      <c r="H4" s="15">
        <v>1</v>
      </c>
      <c r="I4" s="442" t="s">
        <v>380</v>
      </c>
      <c r="J4" s="443"/>
    </row>
    <row r="5" spans="1:10">
      <c r="A5" s="315" t="s">
        <v>1</v>
      </c>
      <c r="B5" s="315"/>
      <c r="C5" s="315"/>
      <c r="D5" s="315"/>
      <c r="E5" s="315"/>
      <c r="G5" s="14">
        <v>0.5</v>
      </c>
      <c r="H5" s="15">
        <v>0.5</v>
      </c>
      <c r="I5" s="442" t="s">
        <v>381</v>
      </c>
      <c r="J5" s="443"/>
    </row>
    <row r="6" spans="1:10">
      <c r="A6" s="315" t="s">
        <v>177</v>
      </c>
      <c r="B6" s="315"/>
      <c r="C6" s="315"/>
      <c r="D6" s="315"/>
      <c r="E6" s="315"/>
      <c r="G6" s="14">
        <v>0</v>
      </c>
      <c r="H6" s="15">
        <v>0</v>
      </c>
      <c r="I6" s="442" t="s">
        <v>382</v>
      </c>
      <c r="J6" s="443"/>
    </row>
    <row r="7" spans="1:10">
      <c r="A7" s="315" t="s">
        <v>178</v>
      </c>
      <c r="B7" s="315"/>
      <c r="C7" s="315"/>
      <c r="D7" s="315"/>
      <c r="E7" s="315"/>
      <c r="G7" s="16" t="s">
        <v>383</v>
      </c>
      <c r="H7" s="17" t="s">
        <v>383</v>
      </c>
      <c r="I7" s="444" t="s">
        <v>58</v>
      </c>
      <c r="J7" s="445"/>
    </row>
    <row r="8" spans="1:10">
      <c r="A8" s="315" t="s">
        <v>4</v>
      </c>
      <c r="B8" s="315"/>
      <c r="C8" s="315"/>
      <c r="D8" s="315"/>
      <c r="E8" s="315"/>
    </row>
    <row r="9" spans="1:10">
      <c r="A9" s="393"/>
      <c r="B9" s="393"/>
      <c r="C9" s="393"/>
      <c r="D9" s="393"/>
      <c r="E9" s="393"/>
    </row>
    <row r="10" spans="1:10">
      <c r="A10" s="446" t="s">
        <v>384</v>
      </c>
      <c r="B10" s="446"/>
      <c r="C10" s="446"/>
      <c r="D10" s="446"/>
      <c r="E10" s="446"/>
    </row>
    <row r="11" spans="1:10" ht="15.5">
      <c r="A11" s="447" t="s">
        <v>385</v>
      </c>
      <c r="B11" s="448"/>
      <c r="C11" s="449"/>
      <c r="D11" s="450"/>
      <c r="E11" s="451"/>
    </row>
    <row r="12" spans="1:10" ht="16" thickBot="1">
      <c r="A12" s="447" t="s">
        <v>386</v>
      </c>
      <c r="B12" s="448"/>
      <c r="C12" s="449"/>
      <c r="D12" s="450"/>
      <c r="E12" s="451"/>
    </row>
    <row r="13" spans="1:10" ht="16" thickBot="1">
      <c r="A13" s="447" t="s">
        <v>387</v>
      </c>
      <c r="B13" s="448"/>
      <c r="C13" s="449"/>
      <c r="D13" s="450"/>
      <c r="E13" s="451"/>
    </row>
    <row r="14" spans="1:10" ht="16" thickBot="1">
      <c r="A14" s="452" t="s">
        <v>459</v>
      </c>
      <c r="B14" s="453"/>
      <c r="C14" s="449"/>
      <c r="D14" s="450"/>
      <c r="E14" s="451"/>
    </row>
    <row r="15" spans="1:10" ht="15.5">
      <c r="A15" s="316" t="s">
        <v>209</v>
      </c>
      <c r="B15" s="316"/>
      <c r="C15" s="316"/>
      <c r="D15" s="316"/>
      <c r="E15" s="316"/>
    </row>
    <row r="16" spans="1:10" ht="15.5">
      <c r="A16" s="1" t="s">
        <v>210</v>
      </c>
      <c r="B16" s="2"/>
      <c r="C16" s="380" t="s">
        <v>211</v>
      </c>
      <c r="D16" s="380"/>
      <c r="E16" s="3"/>
    </row>
    <row r="17" spans="1:5" ht="24">
      <c r="A17" s="1" t="s">
        <v>388</v>
      </c>
      <c r="B17" s="3"/>
      <c r="C17" s="380" t="s">
        <v>389</v>
      </c>
      <c r="D17" s="380"/>
      <c r="E17" s="3"/>
    </row>
    <row r="18" spans="1:5" ht="15.5">
      <c r="A18" s="1" t="s">
        <v>212</v>
      </c>
      <c r="B18" s="449"/>
      <c r="C18" s="450"/>
      <c r="D18" s="450"/>
      <c r="E18" s="451"/>
    </row>
    <row r="19" spans="1:5" ht="15.5">
      <c r="A19" s="1" t="s">
        <v>261</v>
      </c>
      <c r="B19" s="449"/>
      <c r="C19" s="450"/>
      <c r="D19" s="450"/>
      <c r="E19" s="451"/>
    </row>
    <row r="20" spans="1:5" ht="24">
      <c r="A20" s="1" t="s">
        <v>217</v>
      </c>
      <c r="B20" s="3"/>
      <c r="C20" s="1" t="s">
        <v>218</v>
      </c>
      <c r="D20" s="456"/>
      <c r="E20" s="456"/>
    </row>
    <row r="21" spans="1:5">
      <c r="A21" s="454" t="s">
        <v>214</v>
      </c>
      <c r="B21" s="454"/>
      <c r="C21" s="454"/>
      <c r="D21" s="454"/>
      <c r="E21" s="454"/>
    </row>
    <row r="22" spans="1:5" ht="15.5">
      <c r="A22" s="1" t="s">
        <v>215</v>
      </c>
      <c r="B22" s="3"/>
      <c r="C22" s="1" t="s">
        <v>216</v>
      </c>
      <c r="D22" s="457"/>
      <c r="E22" s="458"/>
    </row>
    <row r="23" spans="1:5">
      <c r="A23" s="454" t="s">
        <v>219</v>
      </c>
      <c r="B23" s="454"/>
      <c r="C23" s="454"/>
      <c r="D23" s="454"/>
      <c r="E23" s="454"/>
    </row>
    <row r="24" spans="1:5" ht="24">
      <c r="A24" s="1" t="s">
        <v>220</v>
      </c>
      <c r="B24" s="4"/>
      <c r="C24" s="1" t="s">
        <v>221</v>
      </c>
      <c r="D24" s="459"/>
      <c r="E24" s="459"/>
    </row>
    <row r="25" spans="1:5">
      <c r="A25" s="454" t="s">
        <v>222</v>
      </c>
      <c r="B25" s="454"/>
      <c r="C25" s="454"/>
      <c r="D25" s="454"/>
      <c r="E25" s="454"/>
    </row>
    <row r="26" spans="1:5" ht="15.5">
      <c r="A26" s="380" t="s">
        <v>223</v>
      </c>
      <c r="B26" s="380"/>
      <c r="C26" s="380"/>
      <c r="D26" s="380"/>
      <c r="E26" s="18"/>
    </row>
    <row r="27" spans="1:5" ht="15.5">
      <c r="A27" s="380" t="s">
        <v>224</v>
      </c>
      <c r="B27" s="380"/>
      <c r="C27" s="380"/>
      <c r="D27" s="380"/>
      <c r="E27" s="18"/>
    </row>
    <row r="28" spans="1:5" ht="16.5" customHeight="1">
      <c r="A28" s="455"/>
      <c r="B28" s="455"/>
      <c r="C28" s="455"/>
      <c r="D28" s="455"/>
      <c r="E28" s="455"/>
    </row>
    <row r="29" spans="1:5" ht="15" thickBot="1">
      <c r="A29" s="359" t="s">
        <v>390</v>
      </c>
      <c r="B29" s="359"/>
      <c r="C29" s="359"/>
      <c r="D29" s="359"/>
      <c r="E29" s="359"/>
    </row>
    <row r="30" spans="1:5" ht="15" thickBot="1">
      <c r="A30" s="504" t="s">
        <v>470</v>
      </c>
      <c r="B30" s="505"/>
      <c r="C30" s="277" t="s">
        <v>314</v>
      </c>
      <c r="D30" s="277" t="s">
        <v>225</v>
      </c>
      <c r="E30" s="278" t="s">
        <v>44</v>
      </c>
    </row>
    <row r="31" spans="1:5" ht="15" thickBot="1">
      <c r="A31" s="353"/>
      <c r="B31" s="353"/>
      <c r="C31" s="353"/>
      <c r="D31" s="353"/>
      <c r="E31" s="21"/>
    </row>
    <row r="32" spans="1:5" ht="15" thickBot="1">
      <c r="A32" s="353"/>
      <c r="B32" s="353"/>
      <c r="C32" s="353"/>
      <c r="D32" s="353"/>
      <c r="E32" s="21"/>
    </row>
    <row r="33" spans="1:5" ht="15" thickBot="1">
      <c r="A33" s="455"/>
      <c r="B33" s="455"/>
      <c r="C33" s="455"/>
      <c r="D33" s="455"/>
      <c r="E33" s="455"/>
    </row>
    <row r="34" spans="1:5" ht="16.5" customHeight="1">
      <c r="A34" s="359" t="s">
        <v>391</v>
      </c>
      <c r="B34" s="359"/>
      <c r="C34" s="359"/>
      <c r="D34" s="359"/>
      <c r="E34" s="359"/>
    </row>
    <row r="35" spans="1:5" ht="16.5" customHeight="1">
      <c r="A35" s="6" t="s">
        <v>14</v>
      </c>
      <c r="B35" s="1" t="s">
        <v>15</v>
      </c>
      <c r="C35" s="6" t="s">
        <v>225</v>
      </c>
      <c r="D35" s="352" t="s">
        <v>44</v>
      </c>
      <c r="E35" s="352"/>
    </row>
    <row r="36" spans="1:5" ht="16.5" customHeight="1">
      <c r="A36" s="19">
        <v>1</v>
      </c>
      <c r="B36" s="20" t="s">
        <v>392</v>
      </c>
      <c r="C36" s="21"/>
      <c r="D36" s="353"/>
      <c r="E36" s="353"/>
    </row>
    <row r="37" spans="1:5" ht="16.5" customHeight="1">
      <c r="A37" s="19">
        <f>A36+1</f>
        <v>2</v>
      </c>
      <c r="B37" s="22" t="s">
        <v>393</v>
      </c>
      <c r="C37" s="21"/>
      <c r="D37" s="353"/>
      <c r="E37" s="353"/>
    </row>
    <row r="38" spans="1:5">
      <c r="A38" s="460"/>
      <c r="B38" s="460"/>
      <c r="C38" s="460"/>
      <c r="D38" s="460"/>
      <c r="E38" s="460"/>
    </row>
    <row r="39" spans="1:5">
      <c r="A39" s="359" t="s">
        <v>19</v>
      </c>
      <c r="B39" s="359"/>
      <c r="C39" s="359"/>
      <c r="D39" s="359"/>
      <c r="E39" s="359"/>
    </row>
    <row r="40" spans="1:5">
      <c r="A40" s="6" t="s">
        <v>14</v>
      </c>
      <c r="B40" s="1" t="s">
        <v>15</v>
      </c>
      <c r="C40" s="6" t="s">
        <v>225</v>
      </c>
      <c r="D40" s="352" t="s">
        <v>44</v>
      </c>
      <c r="E40" s="352"/>
    </row>
    <row r="41" spans="1:5" ht="36">
      <c r="A41" s="23">
        <f>A37+1</f>
        <v>3</v>
      </c>
      <c r="B41" s="20" t="s">
        <v>394</v>
      </c>
      <c r="C41" s="21"/>
      <c r="D41" s="353"/>
      <c r="E41" s="353"/>
    </row>
    <row r="42" spans="1:5">
      <c r="A42" s="24">
        <f>A41+1</f>
        <v>4</v>
      </c>
      <c r="B42" s="20" t="s">
        <v>227</v>
      </c>
      <c r="C42" s="21"/>
      <c r="D42" s="353"/>
      <c r="E42" s="353"/>
    </row>
    <row r="43" spans="1:5">
      <c r="A43" s="24">
        <f t="shared" ref="A43:A45" si="0">A42+1</f>
        <v>5</v>
      </c>
      <c r="B43" s="22" t="s">
        <v>228</v>
      </c>
      <c r="C43" s="21"/>
      <c r="D43" s="353"/>
      <c r="E43" s="353"/>
    </row>
    <row r="44" spans="1:5" ht="38.5" customHeight="1">
      <c r="A44" s="24">
        <f t="shared" si="0"/>
        <v>6</v>
      </c>
      <c r="B44" s="20" t="s">
        <v>229</v>
      </c>
      <c r="C44" s="21"/>
      <c r="D44" s="353"/>
      <c r="E44" s="353"/>
    </row>
    <row r="45" spans="1:5" ht="24">
      <c r="A45" s="24">
        <f t="shared" si="0"/>
        <v>7</v>
      </c>
      <c r="B45" s="20" t="s">
        <v>230</v>
      </c>
      <c r="C45" s="21"/>
      <c r="D45" s="353"/>
      <c r="E45" s="353"/>
    </row>
    <row r="46" spans="1:5">
      <c r="A46" s="461"/>
      <c r="B46" s="461"/>
      <c r="C46" s="461"/>
      <c r="D46" s="461"/>
      <c r="E46" s="461"/>
    </row>
    <row r="47" spans="1:5" ht="93" customHeight="1">
      <c r="A47" s="462" t="s">
        <v>395</v>
      </c>
      <c r="B47" s="462"/>
      <c r="C47" s="462"/>
      <c r="D47" s="462"/>
      <c r="E47" s="462"/>
    </row>
    <row r="48" spans="1:5">
      <c r="A48" s="463"/>
      <c r="B48" s="463"/>
      <c r="C48" s="463"/>
      <c r="D48" s="463"/>
      <c r="E48" s="463"/>
    </row>
    <row r="49" spans="1:5">
      <c r="A49" s="359" t="s">
        <v>396</v>
      </c>
      <c r="B49" s="359"/>
      <c r="C49" s="359"/>
      <c r="D49" s="359"/>
      <c r="E49" s="359"/>
    </row>
    <row r="50" spans="1:5">
      <c r="A50" s="320" t="s">
        <v>397</v>
      </c>
      <c r="B50" s="400"/>
      <c r="C50" s="321"/>
      <c r="D50" s="352" t="s">
        <v>44</v>
      </c>
      <c r="E50" s="352"/>
    </row>
    <row r="51" spans="1:5">
      <c r="A51" s="464"/>
      <c r="B51" s="465"/>
      <c r="C51" s="466"/>
      <c r="D51" s="467"/>
      <c r="E51" s="467"/>
    </row>
    <row r="52" spans="1:5">
      <c r="A52" s="464"/>
      <c r="B52" s="465"/>
      <c r="C52" s="466"/>
      <c r="D52" s="467"/>
      <c r="E52" s="467"/>
    </row>
    <row r="53" spans="1:5">
      <c r="A53" s="464"/>
      <c r="B53" s="465"/>
      <c r="C53" s="466"/>
      <c r="D53" s="467"/>
      <c r="E53" s="467"/>
    </row>
    <row r="54" spans="1:5">
      <c r="A54" s="464"/>
      <c r="B54" s="465"/>
      <c r="C54" s="466"/>
      <c r="D54" s="467"/>
      <c r="E54" s="467"/>
    </row>
    <row r="55" spans="1:5" ht="16.5" customHeight="1">
      <c r="A55" s="461"/>
      <c r="B55" s="461"/>
      <c r="C55" s="461"/>
      <c r="D55" s="461"/>
      <c r="E55" s="461"/>
    </row>
    <row r="56" spans="1:5">
      <c r="A56" s="460"/>
      <c r="B56" s="460"/>
      <c r="C56" s="460"/>
      <c r="D56" s="460"/>
      <c r="E56" s="460"/>
    </row>
    <row r="57" spans="1:5">
      <c r="A57" s="359" t="s">
        <v>398</v>
      </c>
      <c r="B57" s="359"/>
      <c r="C57" s="359"/>
      <c r="D57" s="359"/>
      <c r="E57" s="359"/>
    </row>
    <row r="58" spans="1:5">
      <c r="A58" s="6" t="s">
        <v>14</v>
      </c>
      <c r="B58" s="1" t="s">
        <v>15</v>
      </c>
      <c r="C58" s="6" t="s">
        <v>225</v>
      </c>
      <c r="D58" s="352" t="s">
        <v>44</v>
      </c>
      <c r="E58" s="352"/>
    </row>
    <row r="59" spans="1:5">
      <c r="A59" s="25">
        <f>A45+1</f>
        <v>8</v>
      </c>
      <c r="B59" s="26" t="s">
        <v>399</v>
      </c>
      <c r="C59" s="27"/>
      <c r="D59" s="354"/>
      <c r="E59" s="355"/>
    </row>
    <row r="60" spans="1:5">
      <c r="A60" s="25">
        <f>A59+1</f>
        <v>9</v>
      </c>
      <c r="B60" s="26" t="s">
        <v>308</v>
      </c>
      <c r="C60" s="27"/>
      <c r="D60" s="468"/>
      <c r="E60" s="469"/>
    </row>
    <row r="61" spans="1:5">
      <c r="A61" s="25">
        <f t="shared" ref="A61:A69" si="1">A60+1</f>
        <v>10</v>
      </c>
      <c r="B61" s="26" t="s">
        <v>309</v>
      </c>
      <c r="C61" s="27"/>
      <c r="D61" s="354"/>
      <c r="E61" s="355"/>
    </row>
    <row r="62" spans="1:5">
      <c r="A62" s="25">
        <f t="shared" si="1"/>
        <v>11</v>
      </c>
      <c r="B62" s="26" t="s">
        <v>400</v>
      </c>
      <c r="C62" s="27"/>
      <c r="D62" s="468"/>
      <c r="E62" s="469"/>
    </row>
    <row r="63" spans="1:5">
      <c r="A63" s="25">
        <f t="shared" si="1"/>
        <v>12</v>
      </c>
      <c r="B63" s="26" t="s">
        <v>401</v>
      </c>
      <c r="C63" s="27"/>
      <c r="D63" s="354"/>
      <c r="E63" s="355"/>
    </row>
    <row r="64" spans="1:5" ht="15.75" customHeight="1">
      <c r="A64" s="25">
        <f t="shared" si="1"/>
        <v>13</v>
      </c>
      <c r="B64" s="26" t="s">
        <v>402</v>
      </c>
      <c r="C64" s="27"/>
      <c r="D64" s="468"/>
      <c r="E64" s="469"/>
    </row>
    <row r="65" spans="1:5">
      <c r="A65" s="25">
        <f t="shared" si="1"/>
        <v>14</v>
      </c>
      <c r="B65" s="26" t="s">
        <v>403</v>
      </c>
      <c r="C65" s="27"/>
      <c r="D65" s="354"/>
      <c r="E65" s="355"/>
    </row>
    <row r="66" spans="1:5" ht="24">
      <c r="A66" s="25">
        <f t="shared" si="1"/>
        <v>15</v>
      </c>
      <c r="B66" s="26" t="s">
        <v>404</v>
      </c>
      <c r="C66" s="27"/>
      <c r="D66" s="468"/>
      <c r="E66" s="469"/>
    </row>
    <row r="67" spans="1:5">
      <c r="A67" s="25">
        <f t="shared" si="1"/>
        <v>16</v>
      </c>
      <c r="B67" s="26" t="s">
        <v>405</v>
      </c>
      <c r="C67" s="27"/>
      <c r="D67" s="354"/>
      <c r="E67" s="355"/>
    </row>
    <row r="68" spans="1:5" ht="29.25" customHeight="1">
      <c r="A68" s="25">
        <f t="shared" si="1"/>
        <v>17</v>
      </c>
      <c r="B68" s="26" t="s">
        <v>406</v>
      </c>
      <c r="C68" s="27"/>
      <c r="D68" s="468"/>
      <c r="E68" s="469"/>
    </row>
    <row r="69" spans="1:5">
      <c r="A69" s="25">
        <f t="shared" si="1"/>
        <v>18</v>
      </c>
      <c r="B69" s="8" t="s">
        <v>407</v>
      </c>
      <c r="C69" s="9"/>
      <c r="D69" s="470"/>
      <c r="E69" s="471"/>
    </row>
    <row r="70" spans="1:5">
      <c r="A70" s="461"/>
      <c r="B70" s="461"/>
      <c r="C70" s="461"/>
      <c r="D70" s="461"/>
      <c r="E70" s="461"/>
    </row>
    <row r="71" spans="1:5" ht="90" customHeight="1">
      <c r="A71" s="462" t="s">
        <v>408</v>
      </c>
      <c r="B71" s="472"/>
      <c r="C71" s="472"/>
      <c r="D71" s="472"/>
      <c r="E71" s="472"/>
    </row>
    <row r="72" spans="1:5">
      <c r="A72" s="460"/>
      <c r="B72" s="460"/>
      <c r="C72" s="460"/>
      <c r="D72" s="460"/>
      <c r="E72" s="460"/>
    </row>
    <row r="73" spans="1:5">
      <c r="A73" s="359" t="s">
        <v>235</v>
      </c>
      <c r="B73" s="359"/>
      <c r="C73" s="359"/>
      <c r="D73" s="359"/>
      <c r="E73" s="359"/>
    </row>
    <row r="74" spans="1:5">
      <c r="A74" s="6" t="s">
        <v>14</v>
      </c>
      <c r="B74" s="1" t="s">
        <v>15</v>
      </c>
      <c r="C74" s="6" t="s">
        <v>225</v>
      </c>
      <c r="D74" s="352" t="s">
        <v>44</v>
      </c>
      <c r="E74" s="352"/>
    </row>
    <row r="75" spans="1:5">
      <c r="A75" s="25">
        <f>A69+1</f>
        <v>19</v>
      </c>
      <c r="B75" s="26" t="s">
        <v>236</v>
      </c>
      <c r="C75" s="27"/>
      <c r="D75" s="354"/>
      <c r="E75" s="355"/>
    </row>
    <row r="76" spans="1:5">
      <c r="A76" s="25" t="s">
        <v>409</v>
      </c>
      <c r="B76" s="26" t="s">
        <v>238</v>
      </c>
      <c r="C76" s="27"/>
      <c r="D76" s="354"/>
      <c r="E76" s="355"/>
    </row>
    <row r="77" spans="1:5">
      <c r="A77" s="29">
        <f>A75+1</f>
        <v>20</v>
      </c>
      <c r="B77" s="26" t="s">
        <v>239</v>
      </c>
      <c r="C77" s="27"/>
      <c r="D77" s="468"/>
      <c r="E77" s="469"/>
    </row>
    <row r="78" spans="1:5">
      <c r="A78" s="29">
        <f>A77+1</f>
        <v>21</v>
      </c>
      <c r="B78" s="26" t="s">
        <v>240</v>
      </c>
      <c r="C78" s="27"/>
      <c r="D78" s="354"/>
      <c r="E78" s="355"/>
    </row>
    <row r="79" spans="1:5">
      <c r="A79" s="29">
        <f t="shared" ref="A79:A82" si="2">A78+1</f>
        <v>22</v>
      </c>
      <c r="B79" s="26" t="s">
        <v>241</v>
      </c>
      <c r="C79" s="27"/>
      <c r="D79" s="468"/>
      <c r="E79" s="469"/>
    </row>
    <row r="80" spans="1:5">
      <c r="A80" s="29">
        <f t="shared" si="2"/>
        <v>23</v>
      </c>
      <c r="B80" s="26" t="s">
        <v>242</v>
      </c>
      <c r="C80" s="27"/>
      <c r="D80" s="354"/>
      <c r="E80" s="355"/>
    </row>
    <row r="81" spans="1:5">
      <c r="A81" s="29">
        <f t="shared" si="2"/>
        <v>24</v>
      </c>
      <c r="B81" s="26" t="s">
        <v>243</v>
      </c>
      <c r="C81" s="27"/>
      <c r="D81" s="468"/>
      <c r="E81" s="469"/>
    </row>
    <row r="82" spans="1:5">
      <c r="A82" s="29">
        <f t="shared" si="2"/>
        <v>25</v>
      </c>
      <c r="B82" s="26" t="s">
        <v>222</v>
      </c>
      <c r="C82" s="27"/>
      <c r="D82" s="468"/>
      <c r="E82" s="469"/>
    </row>
    <row r="83" spans="1:5">
      <c r="A83" s="461"/>
      <c r="B83" s="461"/>
      <c r="C83" s="461"/>
      <c r="D83" s="461"/>
      <c r="E83" s="461"/>
    </row>
    <row r="84" spans="1:5" ht="91" customHeight="1">
      <c r="A84" s="462" t="s">
        <v>408</v>
      </c>
      <c r="B84" s="472"/>
      <c r="C84" s="472"/>
      <c r="D84" s="472"/>
      <c r="E84" s="472"/>
    </row>
    <row r="85" spans="1:5">
      <c r="A85" s="460"/>
      <c r="B85" s="460"/>
      <c r="C85" s="460"/>
      <c r="D85" s="460"/>
      <c r="E85" s="460"/>
    </row>
    <row r="86" spans="1:5" ht="30" customHeight="1">
      <c r="A86" s="359" t="s">
        <v>469</v>
      </c>
      <c r="B86" s="359"/>
      <c r="C86" s="359"/>
      <c r="D86" s="359"/>
      <c r="E86" s="359"/>
    </row>
    <row r="87" spans="1:5">
      <c r="A87" s="6" t="s">
        <v>14</v>
      </c>
      <c r="B87" s="1" t="s">
        <v>15</v>
      </c>
      <c r="C87" s="6" t="s">
        <v>225</v>
      </c>
      <c r="D87" s="352" t="s">
        <v>44</v>
      </c>
      <c r="E87" s="352"/>
    </row>
    <row r="88" spans="1:5">
      <c r="A88" s="23">
        <f>A82+1</f>
        <v>26</v>
      </c>
      <c r="B88" s="22" t="s">
        <v>410</v>
      </c>
      <c r="C88" s="21"/>
      <c r="D88" s="353"/>
      <c r="E88" s="353"/>
    </row>
    <row r="89" spans="1:5">
      <c r="A89" s="23">
        <f>A88+1</f>
        <v>27</v>
      </c>
      <c r="B89" s="22" t="s">
        <v>411</v>
      </c>
      <c r="C89" s="21"/>
      <c r="D89" s="473"/>
      <c r="E89" s="473"/>
    </row>
    <row r="90" spans="1:5">
      <c r="A90" s="23">
        <f t="shared" ref="A90:A103" si="3">A89+1</f>
        <v>28</v>
      </c>
      <c r="B90" s="22" t="s">
        <v>412</v>
      </c>
      <c r="C90" s="21"/>
      <c r="D90" s="353"/>
      <c r="E90" s="353"/>
    </row>
    <row r="91" spans="1:5">
      <c r="A91" s="23">
        <f t="shared" si="3"/>
        <v>29</v>
      </c>
      <c r="B91" s="22" t="s">
        <v>413</v>
      </c>
      <c r="C91" s="21"/>
      <c r="D91" s="473"/>
      <c r="E91" s="473"/>
    </row>
    <row r="92" spans="1:5">
      <c r="A92" s="23">
        <f t="shared" si="3"/>
        <v>30</v>
      </c>
      <c r="B92" s="22" t="s">
        <v>414</v>
      </c>
      <c r="C92" s="21"/>
      <c r="D92" s="353"/>
      <c r="E92" s="353"/>
    </row>
    <row r="93" spans="1:5" ht="24.75" customHeight="1">
      <c r="A93" s="23">
        <f t="shared" si="3"/>
        <v>31</v>
      </c>
      <c r="B93" s="22" t="s">
        <v>415</v>
      </c>
      <c r="C93" s="21"/>
      <c r="D93" s="473"/>
      <c r="E93" s="473"/>
    </row>
    <row r="94" spans="1:5" ht="24">
      <c r="A94" s="23">
        <f t="shared" si="3"/>
        <v>32</v>
      </c>
      <c r="B94" s="22" t="s">
        <v>416</v>
      </c>
      <c r="C94" s="21"/>
      <c r="D94" s="353"/>
      <c r="E94" s="353"/>
    </row>
    <row r="95" spans="1:5" ht="24">
      <c r="A95" s="23">
        <f t="shared" si="3"/>
        <v>33</v>
      </c>
      <c r="B95" s="22" t="s">
        <v>417</v>
      </c>
      <c r="C95" s="21"/>
      <c r="D95" s="354"/>
      <c r="E95" s="355"/>
    </row>
    <row r="96" spans="1:5" ht="24">
      <c r="A96" s="23">
        <f t="shared" si="3"/>
        <v>34</v>
      </c>
      <c r="B96" s="22" t="s">
        <v>418</v>
      </c>
      <c r="C96" s="21"/>
      <c r="D96" s="353"/>
      <c r="E96" s="353"/>
    </row>
    <row r="97" spans="1:5" ht="24">
      <c r="A97" s="23">
        <f t="shared" si="3"/>
        <v>35</v>
      </c>
      <c r="B97" s="22" t="s">
        <v>419</v>
      </c>
      <c r="C97" s="21"/>
      <c r="D97" s="473"/>
      <c r="E97" s="473"/>
    </row>
    <row r="98" spans="1:5" ht="24">
      <c r="A98" s="23">
        <f t="shared" si="3"/>
        <v>36</v>
      </c>
      <c r="B98" s="22" t="s">
        <v>420</v>
      </c>
      <c r="C98" s="21"/>
      <c r="D98" s="473"/>
      <c r="E98" s="473"/>
    </row>
    <row r="99" spans="1:5" ht="36">
      <c r="A99" s="23">
        <f t="shared" si="3"/>
        <v>37</v>
      </c>
      <c r="B99" s="22" t="s">
        <v>460</v>
      </c>
      <c r="C99" s="21"/>
      <c r="D99" s="353"/>
      <c r="E99" s="353"/>
    </row>
    <row r="100" spans="1:5" ht="24">
      <c r="A100" s="23">
        <f t="shared" si="3"/>
        <v>38</v>
      </c>
      <c r="B100" s="22" t="s">
        <v>461</v>
      </c>
      <c r="C100" s="21"/>
      <c r="D100" s="473"/>
      <c r="E100" s="473"/>
    </row>
    <row r="101" spans="1:5" ht="40.5" customHeight="1">
      <c r="A101" s="23">
        <f t="shared" si="3"/>
        <v>39</v>
      </c>
      <c r="B101" s="22" t="s">
        <v>478</v>
      </c>
      <c r="C101" s="21"/>
      <c r="D101" s="473"/>
      <c r="E101" s="473"/>
    </row>
    <row r="102" spans="1:5" ht="24">
      <c r="A102" s="23">
        <f t="shared" si="3"/>
        <v>40</v>
      </c>
      <c r="B102" s="22" t="s">
        <v>462</v>
      </c>
      <c r="C102" s="21"/>
      <c r="D102" s="353"/>
      <c r="E102" s="353"/>
    </row>
    <row r="103" spans="1:5" ht="24">
      <c r="A103" s="23">
        <f t="shared" si="3"/>
        <v>41</v>
      </c>
      <c r="B103" s="22" t="s">
        <v>421</v>
      </c>
      <c r="C103" s="21"/>
      <c r="D103" s="473"/>
      <c r="E103" s="473"/>
    </row>
    <row r="104" spans="1:5">
      <c r="A104" s="474"/>
      <c r="B104" s="474"/>
      <c r="C104" s="474"/>
      <c r="D104" s="474"/>
      <c r="E104" s="474"/>
    </row>
    <row r="105" spans="1:5" ht="60" customHeight="1">
      <c r="A105" s="462" t="s">
        <v>422</v>
      </c>
      <c r="B105" s="472"/>
      <c r="C105" s="472"/>
      <c r="D105" s="472"/>
      <c r="E105" s="472"/>
    </row>
    <row r="106" spans="1:5">
      <c r="A106" s="460"/>
      <c r="B106" s="460"/>
      <c r="C106" s="460"/>
      <c r="D106" s="460"/>
      <c r="E106" s="460"/>
    </row>
    <row r="107" spans="1:5">
      <c r="A107" s="359" t="s">
        <v>245</v>
      </c>
      <c r="B107" s="359"/>
      <c r="C107" s="359"/>
      <c r="D107" s="359"/>
      <c r="E107" s="359"/>
    </row>
    <row r="108" spans="1:5">
      <c r="A108" s="6" t="s">
        <v>14</v>
      </c>
      <c r="B108" s="1" t="s">
        <v>15</v>
      </c>
      <c r="C108" s="6" t="s">
        <v>225</v>
      </c>
      <c r="D108" s="352" t="s">
        <v>44</v>
      </c>
      <c r="E108" s="352"/>
    </row>
    <row r="109" spans="1:5" ht="24.5" thickBot="1">
      <c r="A109" s="25">
        <f>A103+1</f>
        <v>42</v>
      </c>
      <c r="B109" s="26" t="s">
        <v>423</v>
      </c>
      <c r="C109" s="27"/>
      <c r="D109" s="354"/>
      <c r="E109" s="355"/>
    </row>
    <row r="110" spans="1:5" ht="24.5" thickBot="1">
      <c r="A110" s="25">
        <v>43</v>
      </c>
      <c r="B110" s="26" t="s">
        <v>485</v>
      </c>
      <c r="C110" s="27"/>
      <c r="D110" s="354"/>
      <c r="E110" s="355"/>
    </row>
    <row r="111" spans="1:5" ht="29.5" customHeight="1" thickBot="1">
      <c r="A111" s="25">
        <v>44</v>
      </c>
      <c r="B111" s="26" t="s">
        <v>424</v>
      </c>
      <c r="C111" s="27"/>
      <c r="D111" s="468"/>
      <c r="E111" s="469"/>
    </row>
    <row r="112" spans="1:5" ht="48">
      <c r="A112" s="25">
        <f>A111+1</f>
        <v>45</v>
      </c>
      <c r="B112" s="26" t="s">
        <v>425</v>
      </c>
      <c r="C112" s="27"/>
      <c r="D112" s="354"/>
      <c r="E112" s="355"/>
    </row>
    <row r="113" spans="1:5">
      <c r="A113" s="475" t="s">
        <v>247</v>
      </c>
      <c r="B113" s="476"/>
      <c r="C113" s="475" t="s">
        <v>248</v>
      </c>
      <c r="D113" s="477"/>
      <c r="E113" s="30" t="s">
        <v>249</v>
      </c>
    </row>
    <row r="114" spans="1:5">
      <c r="A114" s="478"/>
      <c r="B114" s="479"/>
      <c r="C114" s="478"/>
      <c r="D114" s="479"/>
      <c r="E114" s="31"/>
    </row>
    <row r="115" spans="1:5">
      <c r="A115" s="480"/>
      <c r="B115" s="481"/>
      <c r="C115" s="480"/>
      <c r="D115" s="481"/>
      <c r="E115" s="32"/>
    </row>
    <row r="116" spans="1:5">
      <c r="A116" s="478"/>
      <c r="B116" s="479"/>
      <c r="C116" s="478"/>
      <c r="D116" s="479"/>
      <c r="E116" s="31"/>
    </row>
    <row r="117" spans="1:5">
      <c r="A117" s="478"/>
      <c r="B117" s="479"/>
      <c r="C117" s="478"/>
      <c r="D117" s="479"/>
      <c r="E117" s="31"/>
    </row>
    <row r="118" spans="1:5">
      <c r="A118" s="482"/>
      <c r="B118" s="482"/>
      <c r="C118" s="482"/>
      <c r="D118" s="482"/>
      <c r="E118" s="482"/>
    </row>
    <row r="119" spans="1:5" ht="39" customHeight="1">
      <c r="A119" s="483" t="s">
        <v>489</v>
      </c>
      <c r="B119" s="484"/>
      <c r="C119" s="484"/>
      <c r="D119" s="484"/>
      <c r="E119" s="485"/>
    </row>
    <row r="120" spans="1:5">
      <c r="A120" s="33" t="s">
        <v>14</v>
      </c>
      <c r="B120" s="486" t="s">
        <v>15</v>
      </c>
      <c r="C120" s="487"/>
      <c r="D120" s="33" t="s">
        <v>225</v>
      </c>
      <c r="E120" s="33" t="s">
        <v>44</v>
      </c>
    </row>
    <row r="121" spans="1:5">
      <c r="A121" s="34">
        <f>A112+1</f>
        <v>46</v>
      </c>
      <c r="B121" s="371" t="s">
        <v>482</v>
      </c>
      <c r="C121" s="372"/>
      <c r="D121" s="35"/>
      <c r="E121" s="21"/>
    </row>
    <row r="122" spans="1:5" ht="78" customHeight="1">
      <c r="A122" s="34">
        <f>A121+1</f>
        <v>47</v>
      </c>
      <c r="B122" s="371" t="s">
        <v>29</v>
      </c>
      <c r="C122" s="372"/>
      <c r="D122" s="21"/>
      <c r="E122" s="36"/>
    </row>
    <row r="123" spans="1:5" ht="51" customHeight="1">
      <c r="A123" s="34">
        <f t="shared" ref="A123:A126" si="4">A122+1</f>
        <v>48</v>
      </c>
      <c r="B123" s="371" t="s">
        <v>464</v>
      </c>
      <c r="C123" s="372"/>
      <c r="D123" s="21"/>
      <c r="E123" s="36"/>
    </row>
    <row r="124" spans="1:5" ht="29.5" customHeight="1">
      <c r="A124" s="34">
        <f t="shared" si="4"/>
        <v>49</v>
      </c>
      <c r="B124" s="371" t="s">
        <v>32</v>
      </c>
      <c r="C124" s="372"/>
      <c r="D124" s="21"/>
      <c r="E124" s="36"/>
    </row>
    <row r="125" spans="1:5">
      <c r="A125" s="34">
        <f t="shared" si="4"/>
        <v>50</v>
      </c>
      <c r="B125" s="371" t="s">
        <v>33</v>
      </c>
      <c r="C125" s="372"/>
      <c r="D125" s="21"/>
      <c r="E125" s="36"/>
    </row>
    <row r="126" spans="1:5">
      <c r="A126" s="34">
        <f t="shared" si="4"/>
        <v>51</v>
      </c>
      <c r="B126" s="371" t="s">
        <v>465</v>
      </c>
      <c r="C126" s="372"/>
      <c r="D126" s="21"/>
      <c r="E126" s="36"/>
    </row>
    <row r="127" spans="1:5">
      <c r="A127" s="455"/>
      <c r="B127" s="455"/>
      <c r="C127" s="455"/>
      <c r="D127" s="455"/>
      <c r="E127" s="455"/>
    </row>
    <row r="128" spans="1:5" ht="22.5" customHeight="1">
      <c r="A128" s="483" t="s">
        <v>250</v>
      </c>
      <c r="B128" s="484"/>
      <c r="C128" s="484"/>
      <c r="D128" s="484"/>
      <c r="E128" s="485"/>
    </row>
    <row r="129" spans="1:5">
      <c r="A129" s="6" t="s">
        <v>14</v>
      </c>
      <c r="B129" s="344" t="s">
        <v>15</v>
      </c>
      <c r="C129" s="346"/>
      <c r="D129" s="6" t="s">
        <v>225</v>
      </c>
      <c r="E129" s="6" t="s">
        <v>44</v>
      </c>
    </row>
    <row r="130" spans="1:5" ht="15" thickBot="1">
      <c r="A130" s="34">
        <f>A126+1</f>
        <v>52</v>
      </c>
      <c r="B130" s="371" t="s">
        <v>483</v>
      </c>
      <c r="C130" s="372"/>
      <c r="D130" s="35"/>
      <c r="E130" s="21"/>
    </row>
    <row r="131" spans="1:5" ht="15" thickBot="1">
      <c r="A131" s="34">
        <v>53</v>
      </c>
      <c r="B131" s="279" t="s">
        <v>479</v>
      </c>
      <c r="C131" s="280"/>
      <c r="D131" s="35"/>
      <c r="E131" s="21"/>
    </row>
    <row r="132" spans="1:5" ht="37.9" customHeight="1" thickBot="1">
      <c r="A132" s="34">
        <v>54</v>
      </c>
      <c r="B132" s="371" t="s">
        <v>480</v>
      </c>
      <c r="C132" s="372"/>
      <c r="D132" s="21"/>
      <c r="E132" s="37"/>
    </row>
    <row r="133" spans="1:5" ht="27" customHeight="1" thickBot="1">
      <c r="A133" s="34">
        <f t="shared" ref="A133:A137" si="5">A132+1</f>
        <v>55</v>
      </c>
      <c r="B133" s="371" t="s">
        <v>38</v>
      </c>
      <c r="C133" s="372"/>
      <c r="D133" s="21"/>
      <c r="E133" s="38"/>
    </row>
    <row r="134" spans="1:5" ht="27" customHeight="1" thickBot="1">
      <c r="A134" s="34">
        <v>56</v>
      </c>
      <c r="B134" s="371" t="s">
        <v>484</v>
      </c>
      <c r="C134" s="372"/>
      <c r="D134" s="21"/>
      <c r="E134" s="38"/>
    </row>
    <row r="135" spans="1:5" ht="24" customHeight="1" thickBot="1">
      <c r="A135" s="34">
        <v>57</v>
      </c>
      <c r="B135" s="371" t="s">
        <v>466</v>
      </c>
      <c r="C135" s="372"/>
      <c r="D135" s="21"/>
      <c r="E135" s="39"/>
    </row>
    <row r="136" spans="1:5" ht="27.65" customHeight="1">
      <c r="A136" s="34">
        <f t="shared" si="5"/>
        <v>58</v>
      </c>
      <c r="B136" s="371" t="s">
        <v>467</v>
      </c>
      <c r="C136" s="372"/>
      <c r="D136" s="21"/>
      <c r="E136" s="37"/>
    </row>
    <row r="137" spans="1:5">
      <c r="A137" s="34">
        <f t="shared" si="5"/>
        <v>59</v>
      </c>
      <c r="B137" s="371" t="s">
        <v>41</v>
      </c>
      <c r="C137" s="372"/>
      <c r="D137" s="21"/>
      <c r="E137" s="36"/>
    </row>
    <row r="138" spans="1:5">
      <c r="A138" s="455"/>
      <c r="B138" s="455"/>
      <c r="C138" s="455"/>
      <c r="D138" s="455"/>
      <c r="E138" s="455"/>
    </row>
    <row r="139" spans="1:5">
      <c r="A139" s="359" t="s">
        <v>222</v>
      </c>
      <c r="B139" s="359"/>
      <c r="C139" s="359"/>
      <c r="D139" s="359"/>
      <c r="E139" s="359"/>
    </row>
    <row r="140" spans="1:5">
      <c r="A140" s="6" t="s">
        <v>14</v>
      </c>
      <c r="B140" s="380" t="s">
        <v>15</v>
      </c>
      <c r="C140" s="380"/>
      <c r="D140" s="6" t="s">
        <v>225</v>
      </c>
      <c r="E140" s="6" t="s">
        <v>44</v>
      </c>
    </row>
    <row r="141" spans="1:5" ht="53.25" customHeight="1">
      <c r="A141" s="23">
        <f>A137+1</f>
        <v>60</v>
      </c>
      <c r="B141" s="377" t="s">
        <v>426</v>
      </c>
      <c r="C141" s="377"/>
      <c r="D141" s="40"/>
      <c r="E141" s="36"/>
    </row>
    <row r="142" spans="1:5" ht="26.25" customHeight="1">
      <c r="A142" s="23">
        <f>A141+1</f>
        <v>61</v>
      </c>
      <c r="B142" s="371" t="s">
        <v>427</v>
      </c>
      <c r="C142" s="372"/>
      <c r="D142" s="40"/>
      <c r="E142" s="36"/>
    </row>
    <row r="143" spans="1:5">
      <c r="A143" s="488"/>
      <c r="B143" s="488"/>
      <c r="C143" s="488"/>
      <c r="D143" s="488"/>
      <c r="E143" s="488"/>
    </row>
    <row r="144" spans="1:5">
      <c r="A144" s="359" t="s">
        <v>428</v>
      </c>
      <c r="B144" s="359"/>
      <c r="C144" s="359"/>
      <c r="D144" s="359"/>
      <c r="E144" s="359"/>
    </row>
    <row r="145" spans="1:5">
      <c r="A145" s="506"/>
      <c r="B145" s="507"/>
      <c r="C145" s="507"/>
      <c r="D145" s="507"/>
      <c r="E145" s="508"/>
    </row>
    <row r="146" spans="1:5">
      <c r="A146" s="509"/>
      <c r="B146" s="510"/>
      <c r="C146" s="510"/>
      <c r="D146" s="510"/>
      <c r="E146" s="511"/>
    </row>
    <row r="147" spans="1:5">
      <c r="A147" s="509"/>
      <c r="B147" s="510"/>
      <c r="C147" s="510"/>
      <c r="D147" s="510"/>
      <c r="E147" s="511"/>
    </row>
    <row r="148" spans="1:5">
      <c r="A148" s="509"/>
      <c r="B148" s="510"/>
      <c r="C148" s="510"/>
      <c r="D148" s="510"/>
      <c r="E148" s="511"/>
    </row>
    <row r="149" spans="1:5">
      <c r="A149" s="512"/>
      <c r="B149" s="513"/>
      <c r="C149" s="513"/>
      <c r="D149" s="513"/>
      <c r="E149" s="514"/>
    </row>
    <row r="150" spans="1:5">
      <c r="A150" s="488"/>
      <c r="B150" s="488"/>
      <c r="C150" s="488"/>
      <c r="D150" s="488"/>
      <c r="E150" s="488"/>
    </row>
    <row r="151" spans="1:5">
      <c r="A151" s="359" t="s">
        <v>429</v>
      </c>
      <c r="B151" s="359"/>
      <c r="C151" s="359"/>
      <c r="D151" s="359"/>
      <c r="E151" s="359"/>
    </row>
    <row r="152" spans="1:5" ht="69" customHeight="1">
      <c r="A152" s="515" t="s">
        <v>430</v>
      </c>
      <c r="B152" s="516"/>
      <c r="C152" s="516"/>
      <c r="D152" s="516"/>
      <c r="E152" s="517"/>
    </row>
    <row r="153" spans="1:5" ht="15.5">
      <c r="A153" s="41"/>
      <c r="B153" s="489" t="s">
        <v>431</v>
      </c>
      <c r="C153" s="490"/>
      <c r="D153" s="490"/>
      <c r="E153" s="491"/>
    </row>
    <row r="154" spans="1:5" ht="15.5">
      <c r="A154" s="41"/>
      <c r="B154" s="489" t="s">
        <v>432</v>
      </c>
      <c r="C154" s="490"/>
      <c r="D154" s="490"/>
      <c r="E154" s="491"/>
    </row>
    <row r="155" spans="1:5">
      <c r="A155" s="492" t="s">
        <v>433</v>
      </c>
      <c r="B155" s="493"/>
      <c r="C155" s="493"/>
      <c r="D155" s="493"/>
      <c r="E155" s="494"/>
    </row>
    <row r="156" spans="1:5" ht="69.650000000000006" customHeight="1">
      <c r="A156" s="495" t="s">
        <v>434</v>
      </c>
      <c r="B156" s="495"/>
      <c r="C156" s="495"/>
      <c r="D156" s="495"/>
      <c r="E156" s="495"/>
    </row>
    <row r="157" spans="1:5">
      <c r="A157" s="393"/>
      <c r="B157" s="393"/>
      <c r="C157" s="393"/>
      <c r="D157" s="393"/>
      <c r="E157" s="393"/>
    </row>
    <row r="158" spans="1:5" ht="54.65" customHeight="1">
      <c r="A158" s="495" t="s">
        <v>435</v>
      </c>
      <c r="B158" s="495"/>
      <c r="C158" s="495"/>
      <c r="D158" s="495"/>
      <c r="E158" s="495"/>
    </row>
  </sheetData>
  <mergeCells count="177">
    <mergeCell ref="B154:E154"/>
    <mergeCell ref="A155:E155"/>
    <mergeCell ref="A156:E156"/>
    <mergeCell ref="A157:E157"/>
    <mergeCell ref="A158:E158"/>
    <mergeCell ref="G2:G3"/>
    <mergeCell ref="H2:H3"/>
    <mergeCell ref="I2:J3"/>
    <mergeCell ref="A13:B13"/>
    <mergeCell ref="C13:E13"/>
    <mergeCell ref="A30:B30"/>
    <mergeCell ref="A31:B31"/>
    <mergeCell ref="A32:B32"/>
    <mergeCell ref="C31:D31"/>
    <mergeCell ref="C32:D32"/>
    <mergeCell ref="A145:E145"/>
    <mergeCell ref="A146:E146"/>
    <mergeCell ref="A147:E147"/>
    <mergeCell ref="A148:E148"/>
    <mergeCell ref="A149:E149"/>
    <mergeCell ref="A150:E150"/>
    <mergeCell ref="A151:E151"/>
    <mergeCell ref="A152:E152"/>
    <mergeCell ref="B153:E153"/>
    <mergeCell ref="B136:C136"/>
    <mergeCell ref="B137:C137"/>
    <mergeCell ref="A138:E138"/>
    <mergeCell ref="A139:E139"/>
    <mergeCell ref="B140:C140"/>
    <mergeCell ref="B141:C141"/>
    <mergeCell ref="B142:C142"/>
    <mergeCell ref="A143:E143"/>
    <mergeCell ref="A144:E144"/>
    <mergeCell ref="B125:C125"/>
    <mergeCell ref="B126:C126"/>
    <mergeCell ref="A127:E127"/>
    <mergeCell ref="A128:E128"/>
    <mergeCell ref="B129:C129"/>
    <mergeCell ref="B130:C130"/>
    <mergeCell ref="B132:C132"/>
    <mergeCell ref="B133:C133"/>
    <mergeCell ref="B135:C135"/>
    <mergeCell ref="B134:C134"/>
    <mergeCell ref="A117:B117"/>
    <mergeCell ref="C117:D117"/>
    <mergeCell ref="A118:E118"/>
    <mergeCell ref="A119:E119"/>
    <mergeCell ref="B120:C120"/>
    <mergeCell ref="B121:C121"/>
    <mergeCell ref="B122:C122"/>
    <mergeCell ref="B123:C123"/>
    <mergeCell ref="B124:C124"/>
    <mergeCell ref="D111:E111"/>
    <mergeCell ref="D112:E112"/>
    <mergeCell ref="A113:B113"/>
    <mergeCell ref="C113:D113"/>
    <mergeCell ref="A114:B114"/>
    <mergeCell ref="C114:D114"/>
    <mergeCell ref="A115:B115"/>
    <mergeCell ref="C115:D115"/>
    <mergeCell ref="A116:B116"/>
    <mergeCell ref="C116:D116"/>
    <mergeCell ref="D101:E101"/>
    <mergeCell ref="D102:E102"/>
    <mergeCell ref="D103:E103"/>
    <mergeCell ref="A104:E104"/>
    <mergeCell ref="A105:E105"/>
    <mergeCell ref="A106:E106"/>
    <mergeCell ref="A107:E107"/>
    <mergeCell ref="D108:E108"/>
    <mergeCell ref="D109:E109"/>
    <mergeCell ref="D92:E92"/>
    <mergeCell ref="D93:E93"/>
    <mergeCell ref="D94:E94"/>
    <mergeCell ref="D95:E95"/>
    <mergeCell ref="D96:E96"/>
    <mergeCell ref="D97:E97"/>
    <mergeCell ref="D98:E98"/>
    <mergeCell ref="D99:E99"/>
    <mergeCell ref="D100:E100"/>
    <mergeCell ref="A83:E83"/>
    <mergeCell ref="A84:E84"/>
    <mergeCell ref="A85:E85"/>
    <mergeCell ref="A86:E86"/>
    <mergeCell ref="D87:E87"/>
    <mergeCell ref="D88:E88"/>
    <mergeCell ref="D89:E89"/>
    <mergeCell ref="D90:E90"/>
    <mergeCell ref="D91:E91"/>
    <mergeCell ref="D74:E74"/>
    <mergeCell ref="D75:E75"/>
    <mergeCell ref="D76:E76"/>
    <mergeCell ref="D77:E77"/>
    <mergeCell ref="D78:E78"/>
    <mergeCell ref="D79:E79"/>
    <mergeCell ref="D80:E80"/>
    <mergeCell ref="D81:E81"/>
    <mergeCell ref="D82:E82"/>
    <mergeCell ref="D65:E65"/>
    <mergeCell ref="D66:E66"/>
    <mergeCell ref="D67:E67"/>
    <mergeCell ref="D68:E68"/>
    <mergeCell ref="D69:E69"/>
    <mergeCell ref="A70:E70"/>
    <mergeCell ref="A71:E71"/>
    <mergeCell ref="A72:E72"/>
    <mergeCell ref="A73:E73"/>
    <mergeCell ref="A56:E56"/>
    <mergeCell ref="A57:E57"/>
    <mergeCell ref="D58:E58"/>
    <mergeCell ref="D59:E59"/>
    <mergeCell ref="D60:E60"/>
    <mergeCell ref="D61:E61"/>
    <mergeCell ref="D62:E62"/>
    <mergeCell ref="D63:E63"/>
    <mergeCell ref="D64:E64"/>
    <mergeCell ref="A51:C51"/>
    <mergeCell ref="D51:E51"/>
    <mergeCell ref="A52:C52"/>
    <mergeCell ref="D52:E52"/>
    <mergeCell ref="A53:C53"/>
    <mergeCell ref="D53:E53"/>
    <mergeCell ref="A54:C54"/>
    <mergeCell ref="D54:E54"/>
    <mergeCell ref="A55:E55"/>
    <mergeCell ref="D43:E43"/>
    <mergeCell ref="D44:E44"/>
    <mergeCell ref="D45:E45"/>
    <mergeCell ref="A46:E46"/>
    <mergeCell ref="A47:E47"/>
    <mergeCell ref="A48:E48"/>
    <mergeCell ref="A49:E49"/>
    <mergeCell ref="A50:C50"/>
    <mergeCell ref="D50:E50"/>
    <mergeCell ref="A34:E34"/>
    <mergeCell ref="D35:E35"/>
    <mergeCell ref="D36:E36"/>
    <mergeCell ref="D37:E37"/>
    <mergeCell ref="A38:E38"/>
    <mergeCell ref="A39:E39"/>
    <mergeCell ref="D40:E40"/>
    <mergeCell ref="D41:E41"/>
    <mergeCell ref="D42:E42"/>
    <mergeCell ref="A33:E33"/>
    <mergeCell ref="C16:D16"/>
    <mergeCell ref="C17:D17"/>
    <mergeCell ref="B18:E18"/>
    <mergeCell ref="B19:E19"/>
    <mergeCell ref="D20:E20"/>
    <mergeCell ref="A21:E21"/>
    <mergeCell ref="D22:E22"/>
    <mergeCell ref="A23:E23"/>
    <mergeCell ref="D24:E24"/>
    <mergeCell ref="D110:E110"/>
    <mergeCell ref="G1:J1"/>
    <mergeCell ref="I4:J4"/>
    <mergeCell ref="A5:E5"/>
    <mergeCell ref="I5:J5"/>
    <mergeCell ref="A6:E6"/>
    <mergeCell ref="I6:J6"/>
    <mergeCell ref="A7:E7"/>
    <mergeCell ref="I7:J7"/>
    <mergeCell ref="A8:E8"/>
    <mergeCell ref="A9:E9"/>
    <mergeCell ref="A10:E10"/>
    <mergeCell ref="A11:B11"/>
    <mergeCell ref="C11:E11"/>
    <mergeCell ref="A12:B12"/>
    <mergeCell ref="C12:E12"/>
    <mergeCell ref="A14:B14"/>
    <mergeCell ref="C14:E14"/>
    <mergeCell ref="A15:E15"/>
    <mergeCell ref="A25:E25"/>
    <mergeCell ref="A26:D26"/>
    <mergeCell ref="A27:D27"/>
    <mergeCell ref="A28:E28"/>
    <mergeCell ref="A29:E29"/>
  </mergeCells>
  <conditionalFormatting sqref="A153:A154">
    <cfRule type="iconSet" priority="6">
      <iconSet iconSet="3Symbols2" showValue="0">
        <cfvo type="percent" val="0"/>
        <cfvo type="num" val="0.5"/>
        <cfvo type="num" val="1"/>
      </iconSet>
    </cfRule>
  </conditionalFormatting>
  <conditionalFormatting sqref="C36">
    <cfRule type="iconSet" priority="5">
      <iconSet iconSet="3Symbols2" showValue="0">
        <cfvo type="percent" val="0"/>
        <cfvo type="num" val="0.5"/>
        <cfvo type="num" val="1"/>
      </iconSet>
    </cfRule>
  </conditionalFormatting>
  <conditionalFormatting sqref="C37">
    <cfRule type="iconSet" priority="4">
      <iconSet iconSet="3Symbols2" showValue="0">
        <cfvo type="percent" val="0"/>
        <cfvo type="num" val="0.5"/>
        <cfvo type="num" val="1"/>
      </iconSet>
    </cfRule>
  </conditionalFormatting>
  <conditionalFormatting sqref="C41">
    <cfRule type="iconSet" priority="151">
      <iconSet iconSet="3Symbols2" showValue="0">
        <cfvo type="percent" val="0"/>
        <cfvo type="num" val="0.5"/>
        <cfvo type="num" val="1"/>
      </iconSet>
    </cfRule>
  </conditionalFormatting>
  <conditionalFormatting sqref="C42">
    <cfRule type="iconSet" priority="146">
      <iconSet iconSet="3Symbols2" showValue="0">
        <cfvo type="percent" val="0"/>
        <cfvo type="num" val="0.5"/>
        <cfvo type="num" val="1"/>
      </iconSet>
    </cfRule>
  </conditionalFormatting>
  <conditionalFormatting sqref="C43">
    <cfRule type="iconSet" priority="150">
      <iconSet iconSet="3Symbols2" showValue="0">
        <cfvo type="percent" val="0"/>
        <cfvo type="num" val="0.5"/>
        <cfvo type="num" val="1"/>
      </iconSet>
    </cfRule>
  </conditionalFormatting>
  <conditionalFormatting sqref="C44">
    <cfRule type="iconSet" priority="145">
      <iconSet iconSet="3Symbols2" showValue="0">
        <cfvo type="percent" val="0"/>
        <cfvo type="num" val="0.5"/>
        <cfvo type="num" val="1"/>
      </iconSet>
    </cfRule>
  </conditionalFormatting>
  <conditionalFormatting sqref="C45">
    <cfRule type="iconSet" priority="149">
      <iconSet iconSet="3Symbols2" showValue="0">
        <cfvo type="percent" val="0"/>
        <cfvo type="num" val="0.5"/>
        <cfvo type="num" val="1"/>
      </iconSet>
    </cfRule>
  </conditionalFormatting>
  <conditionalFormatting sqref="C59">
    <cfRule type="iconSet" priority="140">
      <iconSet iconSet="3Symbols2" showValue="0">
        <cfvo type="percent" val="0"/>
        <cfvo type="num" val="0.5"/>
        <cfvo type="num" val="1"/>
      </iconSet>
    </cfRule>
  </conditionalFormatting>
  <conditionalFormatting sqref="C60">
    <cfRule type="iconSet" priority="135">
      <iconSet iconSet="3Symbols2" showValue="0">
        <cfvo type="percent" val="0"/>
        <cfvo type="num" val="0.5"/>
        <cfvo type="num" val="1"/>
      </iconSet>
    </cfRule>
  </conditionalFormatting>
  <conditionalFormatting sqref="C61">
    <cfRule type="iconSet" priority="139">
      <iconSet iconSet="3Symbols2" showValue="0">
        <cfvo type="percent" val="0"/>
        <cfvo type="num" val="0.5"/>
        <cfvo type="num" val="1"/>
      </iconSet>
    </cfRule>
  </conditionalFormatting>
  <conditionalFormatting sqref="C62">
    <cfRule type="iconSet" priority="134">
      <iconSet iconSet="3Symbols2" showValue="0">
        <cfvo type="percent" val="0"/>
        <cfvo type="num" val="0.5"/>
        <cfvo type="num" val="1"/>
      </iconSet>
    </cfRule>
  </conditionalFormatting>
  <conditionalFormatting sqref="C63">
    <cfRule type="iconSet" priority="138">
      <iconSet iconSet="3Symbols2" showValue="0">
        <cfvo type="percent" val="0"/>
        <cfvo type="num" val="0.5"/>
        <cfvo type="num" val="1"/>
      </iconSet>
    </cfRule>
  </conditionalFormatting>
  <conditionalFormatting sqref="C64">
    <cfRule type="iconSet" priority="133">
      <iconSet iconSet="3Symbols2" showValue="0">
        <cfvo type="percent" val="0"/>
        <cfvo type="num" val="0.5"/>
        <cfvo type="num" val="1"/>
      </iconSet>
    </cfRule>
  </conditionalFormatting>
  <conditionalFormatting sqref="C65">
    <cfRule type="iconSet" priority="137">
      <iconSet iconSet="3Symbols2" showValue="0">
        <cfvo type="percent" val="0"/>
        <cfvo type="num" val="0.5"/>
        <cfvo type="num" val="1"/>
      </iconSet>
    </cfRule>
  </conditionalFormatting>
  <conditionalFormatting sqref="C66">
    <cfRule type="iconSet" priority="132">
      <iconSet iconSet="3Symbols2" showValue="0">
        <cfvo type="percent" val="0"/>
        <cfvo type="num" val="0.5"/>
        <cfvo type="num" val="1"/>
      </iconSet>
    </cfRule>
  </conditionalFormatting>
  <conditionalFormatting sqref="C67">
    <cfRule type="iconSet" priority="136">
      <iconSet iconSet="3Symbols2" showValue="0">
        <cfvo type="percent" val="0"/>
        <cfvo type="num" val="0.5"/>
        <cfvo type="num" val="1"/>
      </iconSet>
    </cfRule>
  </conditionalFormatting>
  <conditionalFormatting sqref="C68">
    <cfRule type="iconSet" priority="130">
      <iconSet iconSet="3Symbols2" showValue="0">
        <cfvo type="percent" val="0"/>
        <cfvo type="num" val="0.5"/>
        <cfvo type="num" val="1"/>
      </iconSet>
    </cfRule>
  </conditionalFormatting>
  <conditionalFormatting sqref="C69">
    <cfRule type="iconSet" priority="131">
      <iconSet iconSet="3Symbols2" showValue="0">
        <cfvo type="percent" val="0"/>
        <cfvo type="num" val="0.5"/>
        <cfvo type="num" val="1"/>
      </iconSet>
    </cfRule>
  </conditionalFormatting>
  <conditionalFormatting sqref="C75:C76">
    <cfRule type="iconSet" priority="129">
      <iconSet iconSet="3Symbols2" showValue="0">
        <cfvo type="percent" val="0"/>
        <cfvo type="num" val="0.5"/>
        <cfvo type="num" val="1"/>
      </iconSet>
    </cfRule>
  </conditionalFormatting>
  <conditionalFormatting sqref="C77">
    <cfRule type="iconSet" priority="124">
      <iconSet iconSet="3Symbols2" showValue="0">
        <cfvo type="percent" val="0"/>
        <cfvo type="num" val="0.5"/>
        <cfvo type="num" val="1"/>
      </iconSet>
    </cfRule>
  </conditionalFormatting>
  <conditionalFormatting sqref="C78">
    <cfRule type="iconSet" priority="128">
      <iconSet iconSet="3Symbols2" showValue="0">
        <cfvo type="percent" val="0"/>
        <cfvo type="num" val="0.5"/>
        <cfvo type="num" val="1"/>
      </iconSet>
    </cfRule>
  </conditionalFormatting>
  <conditionalFormatting sqref="C79">
    <cfRule type="iconSet" priority="123">
      <iconSet iconSet="3Symbols2" showValue="0">
        <cfvo type="percent" val="0"/>
        <cfvo type="num" val="0.5"/>
        <cfvo type="num" val="1"/>
      </iconSet>
    </cfRule>
  </conditionalFormatting>
  <conditionalFormatting sqref="C80">
    <cfRule type="iconSet" priority="127">
      <iconSet iconSet="3Symbols2" showValue="0">
        <cfvo type="percent" val="0"/>
        <cfvo type="num" val="0.5"/>
        <cfvo type="num" val="1"/>
      </iconSet>
    </cfRule>
  </conditionalFormatting>
  <conditionalFormatting sqref="C81">
    <cfRule type="iconSet" priority="122">
      <iconSet iconSet="3Symbols2" showValue="0">
        <cfvo type="percent" val="0"/>
        <cfvo type="num" val="0.5"/>
        <cfvo type="num" val="1"/>
      </iconSet>
    </cfRule>
  </conditionalFormatting>
  <conditionalFormatting sqref="C82">
    <cfRule type="iconSet" priority="121">
      <iconSet iconSet="3Symbols2" showValue="0">
        <cfvo type="percent" val="0"/>
        <cfvo type="num" val="0.5"/>
        <cfvo type="num" val="1"/>
      </iconSet>
    </cfRule>
  </conditionalFormatting>
  <conditionalFormatting sqref="C88">
    <cfRule type="iconSet" priority="110">
      <iconSet iconSet="3Symbols2" showValue="0">
        <cfvo type="percent" val="0"/>
        <cfvo type="num" val="0.5"/>
        <cfvo type="num" val="1"/>
      </iconSet>
    </cfRule>
  </conditionalFormatting>
  <conditionalFormatting sqref="C89">
    <cfRule type="iconSet" priority="106">
      <iconSet iconSet="3Symbols2" showValue="0">
        <cfvo type="percent" val="0"/>
        <cfvo type="num" val="0.5"/>
        <cfvo type="num" val="1"/>
      </iconSet>
    </cfRule>
  </conditionalFormatting>
  <conditionalFormatting sqref="C90">
    <cfRule type="iconSet" priority="109">
      <iconSet iconSet="3Symbols2" showValue="0">
        <cfvo type="percent" val="0"/>
        <cfvo type="num" val="0.5"/>
        <cfvo type="num" val="1"/>
      </iconSet>
    </cfRule>
  </conditionalFormatting>
  <conditionalFormatting sqref="C91">
    <cfRule type="iconSet" priority="105">
      <iconSet iconSet="3Symbols2" showValue="0">
        <cfvo type="percent" val="0"/>
        <cfvo type="num" val="0.5"/>
        <cfvo type="num" val="1"/>
      </iconSet>
    </cfRule>
  </conditionalFormatting>
  <conditionalFormatting sqref="C92">
    <cfRule type="iconSet" priority="108">
      <iconSet iconSet="3Symbols2" showValue="0">
        <cfvo type="percent" val="0"/>
        <cfvo type="num" val="0.5"/>
        <cfvo type="num" val="1"/>
      </iconSet>
    </cfRule>
  </conditionalFormatting>
  <conditionalFormatting sqref="C93">
    <cfRule type="iconSet" priority="104">
      <iconSet iconSet="3Symbols2" showValue="0">
        <cfvo type="percent" val="0"/>
        <cfvo type="num" val="0.5"/>
        <cfvo type="num" val="1"/>
      </iconSet>
    </cfRule>
  </conditionalFormatting>
  <conditionalFormatting sqref="C94:C95">
    <cfRule type="iconSet" priority="107">
      <iconSet iconSet="3Symbols2" showValue="0">
        <cfvo type="percent" val="0"/>
        <cfvo type="num" val="0.5"/>
        <cfvo type="num" val="1"/>
      </iconSet>
    </cfRule>
  </conditionalFormatting>
  <conditionalFormatting sqref="C96">
    <cfRule type="iconSet" priority="154">
      <iconSet iconSet="3Symbols2" showValue="0">
        <cfvo type="percent" val="0"/>
        <cfvo type="num" val="0.5"/>
        <cfvo type="num" val="1"/>
      </iconSet>
    </cfRule>
  </conditionalFormatting>
  <conditionalFormatting sqref="C97">
    <cfRule type="iconSet" priority="55">
      <iconSet iconSet="3Symbols2" showValue="0">
        <cfvo type="percent" val="0"/>
        <cfvo type="num" val="0.5"/>
        <cfvo type="num" val="1"/>
      </iconSet>
    </cfRule>
  </conditionalFormatting>
  <conditionalFormatting sqref="C98">
    <cfRule type="iconSet" priority="25">
      <iconSet iconSet="3Symbols2" showValue="0">
        <cfvo type="percent" val="0"/>
        <cfvo type="num" val="0.5"/>
        <cfvo type="num" val="1"/>
      </iconSet>
    </cfRule>
  </conditionalFormatting>
  <conditionalFormatting sqref="C99">
    <cfRule type="iconSet" priority="28">
      <iconSet iconSet="3Symbols2" showValue="0">
        <cfvo type="percent" val="0"/>
        <cfvo type="num" val="0.5"/>
        <cfvo type="num" val="1"/>
      </iconSet>
    </cfRule>
  </conditionalFormatting>
  <conditionalFormatting sqref="C100">
    <cfRule type="iconSet" priority="19">
      <iconSet iconSet="3Symbols2" showValue="0">
        <cfvo type="percent" val="0"/>
        <cfvo type="num" val="0.5"/>
        <cfvo type="num" val="1"/>
      </iconSet>
    </cfRule>
  </conditionalFormatting>
  <conditionalFormatting sqref="C101">
    <cfRule type="iconSet" priority="58">
      <iconSet iconSet="3Symbols2" showValue="0">
        <cfvo type="percent" val="0"/>
        <cfvo type="num" val="0.5"/>
        <cfvo type="num" val="1"/>
      </iconSet>
    </cfRule>
  </conditionalFormatting>
  <conditionalFormatting sqref="C102">
    <cfRule type="iconSet" priority="152">
      <iconSet iconSet="3Symbols2" showValue="0">
        <cfvo type="percent" val="0"/>
        <cfvo type="num" val="0.5"/>
        <cfvo type="num" val="1"/>
      </iconSet>
    </cfRule>
  </conditionalFormatting>
  <conditionalFormatting sqref="C103">
    <cfRule type="iconSet" priority="15">
      <iconSet iconSet="3Symbols2" showValue="0">
        <cfvo type="percent" val="0"/>
        <cfvo type="num" val="0.5"/>
        <cfvo type="num" val="1"/>
      </iconSet>
    </cfRule>
  </conditionalFormatting>
  <conditionalFormatting sqref="C109:C110">
    <cfRule type="iconSet" priority="72">
      <iconSet iconSet="3Symbols2" showValue="0">
        <cfvo type="percent" val="0"/>
        <cfvo type="num" val="0.5"/>
        <cfvo type="num" val="1"/>
      </iconSet>
    </cfRule>
  </conditionalFormatting>
  <conditionalFormatting sqref="C111">
    <cfRule type="iconSet" priority="84">
      <iconSet iconSet="3Symbols2" showValue="0">
        <cfvo type="percent" val="0"/>
        <cfvo type="num" val="0.5"/>
        <cfvo type="num" val="1"/>
      </iconSet>
    </cfRule>
  </conditionalFormatting>
  <conditionalFormatting sqref="C112:D112">
    <cfRule type="iconSet" priority="71">
      <iconSet iconSet="3Symbols2" showValue="0">
        <cfvo type="percent" val="0"/>
        <cfvo type="num" val="0.5"/>
        <cfvo type="num" val="1"/>
      </iconSet>
    </cfRule>
  </conditionalFormatting>
  <conditionalFormatting sqref="D59">
    <cfRule type="iconSet" priority="48">
      <iconSet iconSet="3Symbols2" showValue="0">
        <cfvo type="percent" val="0"/>
        <cfvo type="num" val="0.5"/>
        <cfvo type="num" val="1"/>
      </iconSet>
    </cfRule>
  </conditionalFormatting>
  <conditionalFormatting sqref="D61">
    <cfRule type="iconSet" priority="47">
      <iconSet iconSet="3Symbols2" showValue="0">
        <cfvo type="percent" val="0"/>
        <cfvo type="num" val="0.5"/>
        <cfvo type="num" val="1"/>
      </iconSet>
    </cfRule>
  </conditionalFormatting>
  <conditionalFormatting sqref="D63">
    <cfRule type="iconSet" priority="46">
      <iconSet iconSet="3Symbols2" showValue="0">
        <cfvo type="percent" val="0"/>
        <cfvo type="num" val="0.5"/>
        <cfvo type="num" val="1"/>
      </iconSet>
    </cfRule>
  </conditionalFormatting>
  <conditionalFormatting sqref="D65">
    <cfRule type="iconSet" priority="45">
      <iconSet iconSet="3Symbols2" showValue="0">
        <cfvo type="percent" val="0"/>
        <cfvo type="num" val="0.5"/>
        <cfvo type="num" val="1"/>
      </iconSet>
    </cfRule>
  </conditionalFormatting>
  <conditionalFormatting sqref="D67">
    <cfRule type="iconSet" priority="44">
      <iconSet iconSet="3Symbols2" showValue="0">
        <cfvo type="percent" val="0"/>
        <cfvo type="num" val="0.5"/>
        <cfvo type="num" val="1"/>
      </iconSet>
    </cfRule>
  </conditionalFormatting>
  <conditionalFormatting sqref="D69">
    <cfRule type="iconSet" priority="43">
      <iconSet iconSet="3Symbols2" showValue="0">
        <cfvo type="percent" val="0"/>
        <cfvo type="num" val="0.5"/>
        <cfvo type="num" val="1"/>
      </iconSet>
    </cfRule>
  </conditionalFormatting>
  <conditionalFormatting sqref="D75:D76">
    <cfRule type="iconSet" priority="52">
      <iconSet iconSet="3Symbols2" showValue="0">
        <cfvo type="percent" val="0"/>
        <cfvo type="num" val="0.5"/>
        <cfvo type="num" val="1"/>
      </iconSet>
    </cfRule>
  </conditionalFormatting>
  <conditionalFormatting sqref="D78">
    <cfRule type="iconSet" priority="51">
      <iconSet iconSet="3Symbols2" showValue="0">
        <cfvo type="percent" val="0"/>
        <cfvo type="num" val="0.5"/>
        <cfvo type="num" val="1"/>
      </iconSet>
    </cfRule>
  </conditionalFormatting>
  <conditionalFormatting sqref="D80">
    <cfRule type="iconSet" priority="50">
      <iconSet iconSet="3Symbols2" showValue="0">
        <cfvo type="percent" val="0"/>
        <cfvo type="num" val="0.5"/>
        <cfvo type="num" val="1"/>
      </iconSet>
    </cfRule>
  </conditionalFormatting>
  <conditionalFormatting sqref="D88">
    <cfRule type="iconSet" priority="63">
      <iconSet iconSet="3Symbols2" showValue="0">
        <cfvo type="percent" val="0"/>
        <cfvo type="num" val="0.5"/>
        <cfvo type="num" val="1"/>
      </iconSet>
    </cfRule>
  </conditionalFormatting>
  <conditionalFormatting sqref="D90">
    <cfRule type="iconSet" priority="64">
      <iconSet iconSet="3Symbols2" showValue="0">
        <cfvo type="percent" val="0"/>
        <cfvo type="num" val="0.5"/>
        <cfvo type="num" val="1"/>
      </iconSet>
    </cfRule>
  </conditionalFormatting>
  <conditionalFormatting sqref="D92">
    <cfRule type="iconSet" priority="65">
      <iconSet iconSet="3Symbols2" showValue="0">
        <cfvo type="percent" val="0"/>
        <cfvo type="num" val="0.5"/>
        <cfvo type="num" val="1"/>
      </iconSet>
    </cfRule>
  </conditionalFormatting>
  <conditionalFormatting sqref="D94:D95">
    <cfRule type="iconSet" priority="66">
      <iconSet iconSet="3Symbols2" showValue="0">
        <cfvo type="percent" val="0"/>
        <cfvo type="num" val="0.5"/>
        <cfvo type="num" val="1"/>
      </iconSet>
    </cfRule>
  </conditionalFormatting>
  <conditionalFormatting sqref="D96">
    <cfRule type="iconSet" priority="155">
      <iconSet iconSet="3Symbols2" showValue="0">
        <cfvo type="percent" val="0"/>
        <cfvo type="num" val="0.5"/>
        <cfvo type="num" val="1"/>
      </iconSet>
    </cfRule>
  </conditionalFormatting>
  <conditionalFormatting sqref="D99">
    <cfRule type="iconSet" priority="23">
      <iconSet iconSet="3Symbols2" showValue="0">
        <cfvo type="percent" val="0"/>
        <cfvo type="num" val="0.5"/>
        <cfvo type="num" val="1"/>
      </iconSet>
    </cfRule>
  </conditionalFormatting>
  <conditionalFormatting sqref="D102">
    <cfRule type="iconSet" priority="153">
      <iconSet iconSet="3Symbols2" showValue="0">
        <cfvo type="percent" val="0"/>
        <cfvo type="num" val="0.5"/>
        <cfvo type="num" val="1"/>
      </iconSet>
    </cfRule>
  </conditionalFormatting>
  <conditionalFormatting sqref="D109:D110">
    <cfRule type="iconSet" priority="70">
      <iconSet iconSet="3Symbols2" showValue="0">
        <cfvo type="percent" val="0"/>
        <cfvo type="num" val="0.5"/>
        <cfvo type="num" val="1"/>
      </iconSet>
    </cfRule>
  </conditionalFormatting>
  <conditionalFormatting sqref="D121">
    <cfRule type="iconSet" priority="10">
      <iconSet iconSet="3Symbols2" showValue="0">
        <cfvo type="percent" val="0"/>
        <cfvo type="num" val="0.5"/>
        <cfvo type="num" val="1"/>
      </iconSet>
    </cfRule>
  </conditionalFormatting>
  <conditionalFormatting sqref="D122:D126">
    <cfRule type="iconSet" priority="14">
      <iconSet iconSet="3Symbols2" showValue="0">
        <cfvo type="percent" val="0"/>
        <cfvo type="num" val="0.5"/>
        <cfvo type="num" val="1"/>
      </iconSet>
    </cfRule>
  </conditionalFormatting>
  <conditionalFormatting sqref="D130:D131">
    <cfRule type="iconSet" priority="13">
      <iconSet iconSet="3Symbols2" showValue="0">
        <cfvo type="percent" val="0"/>
        <cfvo type="num" val="0.5"/>
        <cfvo type="num" val="1"/>
      </iconSet>
    </cfRule>
  </conditionalFormatting>
  <conditionalFormatting sqref="D132:D137">
    <cfRule type="iconSet" priority="9">
      <iconSet iconSet="3Symbols2" showValue="0">
        <cfvo type="percent" val="0"/>
        <cfvo type="num" val="0.5"/>
        <cfvo type="num" val="1"/>
      </iconSet>
    </cfRule>
  </conditionalFormatting>
  <conditionalFormatting sqref="D139:D140">
    <cfRule type="iconSet" priority="8">
      <iconSet iconSet="3Symbols2" showValue="0">
        <cfvo type="percent" val="0"/>
        <cfvo type="num" val="0.5"/>
        <cfvo type="num" val="1"/>
      </iconSet>
    </cfRule>
  </conditionalFormatting>
  <conditionalFormatting sqref="D141:D142">
    <cfRule type="iconSet" priority="156">
      <iconSet iconSet="3Symbols2" showValue="0">
        <cfvo type="percent" val="0"/>
        <cfvo type="num" val="0.5"/>
        <cfvo type="num" val="1"/>
      </iconSet>
    </cfRule>
  </conditionalFormatting>
  <conditionalFormatting sqref="E121">
    <cfRule type="iconSet" priority="12">
      <iconSet iconSet="3Symbols2" showValue="0">
        <cfvo type="percent" val="0"/>
        <cfvo type="num" val="0.5"/>
        <cfvo type="num" val="1"/>
      </iconSet>
    </cfRule>
  </conditionalFormatting>
  <conditionalFormatting sqref="E130:E131">
    <cfRule type="iconSet" priority="11">
      <iconSet iconSet="3Symbols2" showValue="0">
        <cfvo type="percent" val="0"/>
        <cfvo type="num" val="0.5"/>
        <cfvo type="num" val="1"/>
      </iconSet>
    </cfRule>
  </conditionalFormatting>
  <conditionalFormatting sqref="H4">
    <cfRule type="iconSet" priority="3">
      <iconSet iconSet="3Symbols2" showValue="0">
        <cfvo type="percent" val="0"/>
        <cfvo type="num" val="0.5"/>
        <cfvo type="num" val="1"/>
      </iconSet>
    </cfRule>
  </conditionalFormatting>
  <conditionalFormatting sqref="H5">
    <cfRule type="iconSet" priority="1">
      <iconSet iconSet="3Symbols2" showValue="0">
        <cfvo type="percent" val="0"/>
        <cfvo type="num" val="0.5"/>
        <cfvo type="num" val="1"/>
      </iconSet>
    </cfRule>
  </conditionalFormatting>
  <conditionalFormatting sqref="H6:H7">
    <cfRule type="iconSet" priority="2">
      <iconSet iconSet="3Symbols2" showValue="0">
        <cfvo type="percent" val="0"/>
        <cfvo type="num" val="0.5"/>
        <cfvo type="num" val="1"/>
      </iconSet>
    </cfRule>
  </conditionalFormatting>
  <printOptions horizontalCentered="1"/>
  <pageMargins left="0.23622047244094499" right="0.23622047244094499" top="0.74803149606299202" bottom="0.74803149606299202" header="0.31496062992126" footer="0.31496062992126"/>
  <pageSetup paperSize="9" scale="85" orientation="portrait"/>
  <rowBreaks count="3" manualBreakCount="3">
    <brk id="46" max="4" man="1"/>
    <brk id="84" max="4" man="1"/>
    <brk id="126" max="4" man="1"/>
  </rowBreaks>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B5"/>
  <sheetViews>
    <sheetView workbookViewId="0">
      <selection activeCell="A9" sqref="A9"/>
    </sheetView>
  </sheetViews>
  <sheetFormatPr defaultColWidth="9.1796875" defaultRowHeight="14.5"/>
  <cols>
    <col min="2" max="2" width="30.81640625" customWidth="1"/>
  </cols>
  <sheetData>
    <row r="3" spans="1:2">
      <c r="A3" s="404" t="s">
        <v>280</v>
      </c>
      <c r="B3" s="404" t="s">
        <v>436</v>
      </c>
    </row>
    <row r="4" spans="1:2">
      <c r="A4" s="405"/>
      <c r="B4" s="405"/>
    </row>
    <row r="5" spans="1:2">
      <c r="A5" s="406"/>
      <c r="B5" s="406"/>
    </row>
  </sheetData>
  <mergeCells count="2">
    <mergeCell ref="A3:A5"/>
    <mergeCell ref="B3:B5"/>
  </mergeCells>
  <pageMargins left="0.511811024" right="0.511811024" top="0.78740157499999996" bottom="0.78740157499999996" header="0.31496062000000002" footer="0.31496062000000002"/>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5:E88"/>
  <sheetViews>
    <sheetView showGridLines="0" topLeftCell="A7" zoomScale="115" zoomScaleNormal="115" zoomScaleSheetLayoutView="145" workbookViewId="0">
      <selection activeCell="B14" sqref="B14:E14"/>
    </sheetView>
  </sheetViews>
  <sheetFormatPr defaultColWidth="9.1796875" defaultRowHeight="14.5"/>
  <cols>
    <col min="1" max="1" width="11" customWidth="1"/>
    <col min="2" max="2" width="32.81640625" customWidth="1"/>
    <col min="3" max="3" width="14.453125" customWidth="1"/>
    <col min="4" max="4" width="8.453125" customWidth="1"/>
    <col min="5" max="5" width="26.54296875" customWidth="1"/>
  </cols>
  <sheetData>
    <row r="5" spans="1:5">
      <c r="A5" s="315" t="s">
        <v>1</v>
      </c>
      <c r="B5" s="315"/>
      <c r="C5" s="315"/>
      <c r="D5" s="315"/>
      <c r="E5" s="315"/>
    </row>
    <row r="6" spans="1:5">
      <c r="A6" s="315" t="s">
        <v>177</v>
      </c>
      <c r="B6" s="315"/>
      <c r="C6" s="315"/>
      <c r="D6" s="315"/>
      <c r="E6" s="315"/>
    </row>
    <row r="7" spans="1:5">
      <c r="A7" s="315" t="s">
        <v>178</v>
      </c>
      <c r="B7" s="315"/>
      <c r="C7" s="315"/>
      <c r="D7" s="315"/>
      <c r="E7" s="315"/>
    </row>
    <row r="8" spans="1:5">
      <c r="A8" s="315"/>
      <c r="B8" s="315"/>
      <c r="C8" s="315"/>
      <c r="D8" s="315"/>
      <c r="E8" s="315"/>
    </row>
    <row r="10" spans="1:5">
      <c r="A10" s="518" t="s">
        <v>437</v>
      </c>
      <c r="B10" s="518"/>
      <c r="C10" s="518"/>
      <c r="D10" s="518"/>
      <c r="E10" s="518"/>
    </row>
    <row r="11" spans="1:5" ht="15.5">
      <c r="A11" s="316" t="s">
        <v>209</v>
      </c>
      <c r="B11" s="316"/>
      <c r="C11" s="316"/>
      <c r="D11" s="316"/>
      <c r="E11" s="316"/>
    </row>
    <row r="12" spans="1:5" ht="15.5">
      <c r="A12" s="1" t="s">
        <v>210</v>
      </c>
      <c r="B12" s="2"/>
      <c r="C12" s="380" t="s">
        <v>211</v>
      </c>
      <c r="D12" s="380"/>
      <c r="E12" s="3"/>
    </row>
    <row r="13" spans="1:5" ht="25.5" customHeight="1">
      <c r="A13" s="1" t="s">
        <v>212</v>
      </c>
      <c r="B13" s="519"/>
      <c r="C13" s="519"/>
      <c r="D13" s="519"/>
      <c r="E13" s="519"/>
    </row>
    <row r="14" spans="1:5" ht="15.5">
      <c r="A14" s="1" t="s">
        <v>261</v>
      </c>
      <c r="B14" s="457"/>
      <c r="C14" s="520"/>
      <c r="D14" s="520"/>
      <c r="E14" s="458"/>
    </row>
    <row r="15" spans="1:5">
      <c r="A15" s="454" t="s">
        <v>214</v>
      </c>
      <c r="B15" s="454"/>
      <c r="C15" s="454"/>
      <c r="D15" s="454"/>
      <c r="E15" s="454"/>
    </row>
    <row r="16" spans="1:5" ht="15.5">
      <c r="A16" s="1" t="s">
        <v>215</v>
      </c>
      <c r="B16" s="3"/>
      <c r="C16" s="1" t="s">
        <v>216</v>
      </c>
      <c r="D16" s="457"/>
      <c r="E16" s="458"/>
    </row>
    <row r="17" spans="1:5" ht="24">
      <c r="A17" s="1" t="s">
        <v>217</v>
      </c>
      <c r="B17" s="3"/>
      <c r="C17" s="1" t="s">
        <v>438</v>
      </c>
      <c r="D17" s="456"/>
      <c r="E17" s="456"/>
    </row>
    <row r="18" spans="1:5">
      <c r="A18" s="454" t="s">
        <v>219</v>
      </c>
      <c r="B18" s="454"/>
      <c r="C18" s="454"/>
      <c r="D18" s="454"/>
      <c r="E18" s="454"/>
    </row>
    <row r="19" spans="1:5">
      <c r="A19" s="1" t="s">
        <v>220</v>
      </c>
      <c r="B19" s="4"/>
      <c r="C19" s="1" t="s">
        <v>439</v>
      </c>
      <c r="D19" s="459"/>
      <c r="E19" s="459"/>
    </row>
    <row r="20" spans="1:5" ht="26.5" customHeight="1">
      <c r="A20" s="454" t="s">
        <v>222</v>
      </c>
      <c r="B20" s="454"/>
      <c r="C20" s="454"/>
      <c r="D20" s="454"/>
      <c r="E20" s="454"/>
    </row>
    <row r="21" spans="1:5" ht="15.5">
      <c r="A21" s="380" t="s">
        <v>440</v>
      </c>
      <c r="B21" s="380"/>
      <c r="C21" s="380"/>
      <c r="D21" s="380"/>
      <c r="E21" s="3" t="s">
        <v>441</v>
      </c>
    </row>
    <row r="22" spans="1:5" ht="26.25" customHeight="1">
      <c r="A22" s="380" t="s">
        <v>442</v>
      </c>
      <c r="B22" s="380"/>
      <c r="C22" s="380"/>
      <c r="D22" s="380"/>
      <c r="E22" s="3"/>
    </row>
    <row r="23" spans="1:5">
      <c r="A23" s="5"/>
      <c r="B23" s="488"/>
      <c r="C23" s="488"/>
      <c r="D23" s="488"/>
      <c r="E23" s="521"/>
    </row>
    <row r="24" spans="1:5" ht="16.5" customHeight="1">
      <c r="A24" s="522" t="s">
        <v>443</v>
      </c>
      <c r="B24" s="522"/>
      <c r="C24" s="522"/>
      <c r="D24" s="522"/>
      <c r="E24" s="522"/>
    </row>
    <row r="25" spans="1:5" ht="45.75" customHeight="1">
      <c r="A25" s="523"/>
      <c r="B25" s="455"/>
      <c r="C25" s="455"/>
      <c r="D25" s="455"/>
      <c r="E25" s="524"/>
    </row>
    <row r="26" spans="1:5">
      <c r="A26" s="359" t="s">
        <v>444</v>
      </c>
      <c r="B26" s="359"/>
      <c r="C26" s="359"/>
      <c r="D26" s="359"/>
      <c r="E26" s="359"/>
    </row>
    <row r="27" spans="1:5">
      <c r="A27" s="6" t="s">
        <v>14</v>
      </c>
      <c r="B27" s="1" t="s">
        <v>15</v>
      </c>
      <c r="C27" s="6" t="s">
        <v>225</v>
      </c>
      <c r="D27" s="352" t="s">
        <v>44</v>
      </c>
      <c r="E27" s="352"/>
    </row>
    <row r="28" spans="1:5">
      <c r="A28" s="7">
        <v>1</v>
      </c>
      <c r="B28" s="8" t="s">
        <v>445</v>
      </c>
      <c r="C28" s="9">
        <f>IF('Checklist Analítico'!D4=1,1,IF('Checklist Analítico'!D4=0,0,0.5))</f>
        <v>0.5</v>
      </c>
      <c r="D28" s="470"/>
      <c r="E28" s="525"/>
    </row>
    <row r="29" spans="1:5">
      <c r="A29" s="10">
        <v>2</v>
      </c>
      <c r="B29" s="11" t="s">
        <v>446</v>
      </c>
      <c r="C29" s="12">
        <f>IF(OR('Checklist Analítico'!D5=1,SUM('Checklist Analítico'!D6:D10)=5),1,IF(OR('Checklist Analítico'!D5=0,SUM('Checklist Analítico'!D6:D10)=0),0,0.5))</f>
        <v>0</v>
      </c>
      <c r="D29" s="526"/>
      <c r="E29" s="527"/>
    </row>
    <row r="30" spans="1:5">
      <c r="A30" s="7">
        <v>3</v>
      </c>
      <c r="B30" s="8" t="s">
        <v>447</v>
      </c>
      <c r="C30" s="9">
        <f>IF('Checklist Analítico'!D11=1,1,0)</f>
        <v>0</v>
      </c>
      <c r="D30" s="470"/>
      <c r="E30" s="525"/>
    </row>
    <row r="31" spans="1:5">
      <c r="A31" s="10">
        <v>4</v>
      </c>
      <c r="B31" s="11" t="s">
        <v>448</v>
      </c>
      <c r="C31" s="12">
        <f>IF(SUM('Checklist Analítico'!D15:D17)=3,1,0)</f>
        <v>0</v>
      </c>
      <c r="D31" s="526"/>
      <c r="E31" s="527"/>
    </row>
    <row r="32" spans="1:5" ht="24">
      <c r="A32" s="7">
        <v>5</v>
      </c>
      <c r="B32" s="8" t="s">
        <v>449</v>
      </c>
      <c r="C32" s="9">
        <f>IF(SUM('Checklist Analítico'!D20:D22)=3,1,0)</f>
        <v>0</v>
      </c>
      <c r="D32" s="470"/>
      <c r="E32" s="525"/>
    </row>
    <row r="33" spans="1:5">
      <c r="A33" s="10">
        <v>6</v>
      </c>
      <c r="B33" s="11" t="s">
        <v>450</v>
      </c>
      <c r="C33" s="12">
        <f>IF(SUM('Checklist Analítico'!D24:D30)=7,1,IF(SUM('Checklist Analítico'!D24:D30)=0,0))</f>
        <v>0</v>
      </c>
      <c r="D33" s="526"/>
      <c r="E33" s="527"/>
    </row>
    <row r="34" spans="1:5">
      <c r="A34" s="7">
        <v>7</v>
      </c>
      <c r="B34" s="8" t="s">
        <v>451</v>
      </c>
      <c r="C34" s="9">
        <f>IF(SUM('Checklist Analítico'!D32:D37)=6,1,0)</f>
        <v>0</v>
      </c>
      <c r="D34" s="470"/>
      <c r="E34" s="525"/>
    </row>
    <row r="35" spans="1:5">
      <c r="A35" s="10">
        <v>8</v>
      </c>
      <c r="B35" s="11" t="s">
        <v>452</v>
      </c>
      <c r="C35" s="12">
        <f>IF(E21="Não",1,IF(AND(E21="Sim",'Checklist Analítico'!D38=1),1,0))</f>
        <v>0</v>
      </c>
      <c r="D35" s="526"/>
      <c r="E35" s="527"/>
    </row>
    <row r="36" spans="1:5">
      <c r="A36" s="7">
        <v>9</v>
      </c>
      <c r="B36" s="8" t="s">
        <v>453</v>
      </c>
      <c r="C36" s="9">
        <f>IF('Checklist Analítico'!D39=1,1,IF('Checklist Analítico'!D39=0,0,0.5))</f>
        <v>0.5</v>
      </c>
      <c r="D36" s="470"/>
      <c r="E36" s="525"/>
    </row>
    <row r="37" spans="1:5">
      <c r="A37" s="10">
        <v>10</v>
      </c>
      <c r="B37" s="11" t="s">
        <v>454</v>
      </c>
      <c r="C37" s="12" t="e">
        <f>IF('Checklist Analítico'!#REF!,1,0)</f>
        <v>#REF!</v>
      </c>
      <c r="D37" s="526"/>
      <c r="E37" s="527"/>
    </row>
    <row r="38" spans="1:5">
      <c r="A38" s="7">
        <v>11</v>
      </c>
      <c r="B38" s="8" t="s">
        <v>455</v>
      </c>
      <c r="C38" s="9">
        <f>IF(OR('Checklist Analítico'!D40=1,SUM('Checklist Analítico'!D41:D52)=10),1,0)</f>
        <v>0</v>
      </c>
      <c r="D38" s="470"/>
      <c r="E38" s="525"/>
    </row>
    <row r="39" spans="1:5">
      <c r="A39" s="10">
        <v>12</v>
      </c>
      <c r="B39" s="11" t="s">
        <v>456</v>
      </c>
      <c r="C39" s="12">
        <f>IF(OR(SUM('Checklist Analítico'!D54:D58)=4,'Checklist Analítico'!D53=1),1,0)</f>
        <v>0</v>
      </c>
      <c r="D39" s="526"/>
      <c r="E39" s="527"/>
    </row>
    <row r="41" spans="1:5">
      <c r="A41" s="528" t="s">
        <v>457</v>
      </c>
      <c r="B41" s="528"/>
      <c r="C41" s="528"/>
      <c r="D41" s="528"/>
      <c r="E41" s="528"/>
    </row>
    <row r="42" spans="1:5" ht="54" customHeight="1">
      <c r="A42" s="13"/>
    </row>
    <row r="43" spans="1:5">
      <c r="A43" s="324" t="s">
        <v>188</v>
      </c>
      <c r="B43" s="324"/>
      <c r="C43" s="324"/>
      <c r="D43" s="324"/>
      <c r="E43" s="324"/>
    </row>
    <row r="44" spans="1:5">
      <c r="A44" s="324" t="s">
        <v>189</v>
      </c>
      <c r="B44" s="324"/>
      <c r="C44" s="324"/>
      <c r="D44" s="324"/>
      <c r="E44" s="324"/>
    </row>
    <row r="45" spans="1:5">
      <c r="A45" s="324" t="str">
        <f ca="1">"Em "&amp;TEXT(TODAY(),"dd/mm/aaaa")</f>
        <v>Em 14/11/2025</v>
      </c>
      <c r="B45" s="324"/>
      <c r="C45" s="324"/>
      <c r="D45" s="324"/>
      <c r="E45" s="324"/>
    </row>
    <row r="46" spans="1:5">
      <c r="A46" s="324" t="s">
        <v>4</v>
      </c>
      <c r="B46" s="324"/>
      <c r="C46" s="324"/>
      <c r="D46" s="324"/>
      <c r="E46" s="324"/>
    </row>
    <row r="47" spans="1:5">
      <c r="A47" s="324" t="s">
        <v>190</v>
      </c>
      <c r="B47" s="324"/>
      <c r="C47" s="324"/>
      <c r="D47" s="324"/>
      <c r="E47" s="324"/>
    </row>
    <row r="50" spans="1:5">
      <c r="A50" s="529" t="s">
        <v>458</v>
      </c>
      <c r="B50" s="529"/>
      <c r="C50" s="529"/>
      <c r="D50" s="529"/>
      <c r="E50" s="529"/>
    </row>
    <row r="88" ht="69.75" customHeight="1"/>
  </sheetData>
  <mergeCells count="41">
    <mergeCell ref="A50:E50"/>
    <mergeCell ref="A43:E43"/>
    <mergeCell ref="A44:E44"/>
    <mergeCell ref="A45:E45"/>
    <mergeCell ref="A46:E46"/>
    <mergeCell ref="A47:E47"/>
    <mergeCell ref="D36:E36"/>
    <mergeCell ref="D37:E37"/>
    <mergeCell ref="D38:E38"/>
    <mergeCell ref="D39:E39"/>
    <mergeCell ref="A41:E41"/>
    <mergeCell ref="D31:E31"/>
    <mergeCell ref="D32:E32"/>
    <mergeCell ref="D33:E33"/>
    <mergeCell ref="D34:E34"/>
    <mergeCell ref="D35:E35"/>
    <mergeCell ref="A26:E26"/>
    <mergeCell ref="D27:E27"/>
    <mergeCell ref="D28:E28"/>
    <mergeCell ref="D29:E29"/>
    <mergeCell ref="D30:E30"/>
    <mergeCell ref="A21:D21"/>
    <mergeCell ref="A22:D22"/>
    <mergeCell ref="B23:E23"/>
    <mergeCell ref="A24:E24"/>
    <mergeCell ref="A25:E25"/>
    <mergeCell ref="D16:E16"/>
    <mergeCell ref="D17:E17"/>
    <mergeCell ref="A18:E18"/>
    <mergeCell ref="D19:E19"/>
    <mergeCell ref="A20:E20"/>
    <mergeCell ref="A11:E11"/>
    <mergeCell ref="C12:D12"/>
    <mergeCell ref="B13:E13"/>
    <mergeCell ref="B14:E14"/>
    <mergeCell ref="A15:E15"/>
    <mergeCell ref="A5:E5"/>
    <mergeCell ref="A6:E6"/>
    <mergeCell ref="A7:E7"/>
    <mergeCell ref="A8:E8"/>
    <mergeCell ref="A10:E10"/>
  </mergeCells>
  <conditionalFormatting sqref="C28">
    <cfRule type="iconSet" priority="12">
      <iconSet iconSet="3Symbols2" showValue="0">
        <cfvo type="percent" val="0"/>
        <cfvo type="num" val="0.5"/>
        <cfvo type="num" val="1"/>
      </iconSet>
    </cfRule>
  </conditionalFormatting>
  <conditionalFormatting sqref="C29">
    <cfRule type="iconSet" priority="6">
      <iconSet iconSet="3Symbols2" showValue="0">
        <cfvo type="percent" val="0"/>
        <cfvo type="num" val="0.5"/>
        <cfvo type="num" val="1"/>
      </iconSet>
    </cfRule>
  </conditionalFormatting>
  <conditionalFormatting sqref="C30">
    <cfRule type="iconSet" priority="11">
      <iconSet iconSet="3Symbols2" showValue="0">
        <cfvo type="percent" val="0"/>
        <cfvo type="num" val="0.5"/>
        <cfvo type="num" val="1"/>
      </iconSet>
    </cfRule>
  </conditionalFormatting>
  <conditionalFormatting sqref="C31">
    <cfRule type="iconSet" priority="5">
      <iconSet iconSet="3Symbols2" showValue="0">
        <cfvo type="percent" val="0"/>
        <cfvo type="num" val="0.5"/>
        <cfvo type="num" val="1"/>
      </iconSet>
    </cfRule>
  </conditionalFormatting>
  <conditionalFormatting sqref="C32">
    <cfRule type="iconSet" priority="10">
      <iconSet iconSet="3Symbols2" showValue="0">
        <cfvo type="percent" val="0"/>
        <cfvo type="num" val="0.5"/>
        <cfvo type="num" val="1"/>
      </iconSet>
    </cfRule>
  </conditionalFormatting>
  <conditionalFormatting sqref="C33">
    <cfRule type="iconSet" priority="4">
      <iconSet iconSet="3Symbols2" showValue="0">
        <cfvo type="percent" val="0"/>
        <cfvo type="num" val="0.5"/>
        <cfvo type="num" val="1"/>
      </iconSet>
    </cfRule>
  </conditionalFormatting>
  <conditionalFormatting sqref="C34">
    <cfRule type="iconSet" priority="9">
      <iconSet iconSet="3Symbols2" showValue="0">
        <cfvo type="percent" val="0"/>
        <cfvo type="num" val="0.5"/>
        <cfvo type="num" val="1"/>
      </iconSet>
    </cfRule>
  </conditionalFormatting>
  <conditionalFormatting sqref="C35">
    <cfRule type="iconSet" priority="3">
      <iconSet iconSet="3Symbols2" showValue="0">
        <cfvo type="percent" val="0"/>
        <cfvo type="num" val="0.5"/>
        <cfvo type="num" val="1"/>
      </iconSet>
    </cfRule>
  </conditionalFormatting>
  <conditionalFormatting sqref="C36">
    <cfRule type="iconSet" priority="8">
      <iconSet iconSet="3Symbols2" showValue="0">
        <cfvo type="percent" val="0"/>
        <cfvo type="num" val="0.5"/>
        <cfvo type="num" val="1"/>
      </iconSet>
    </cfRule>
  </conditionalFormatting>
  <conditionalFormatting sqref="C37">
    <cfRule type="iconSet" priority="2">
      <iconSet iconSet="3Symbols2" showValue="0">
        <cfvo type="percent" val="0"/>
        <cfvo type="num" val="0.5"/>
        <cfvo type="num" val="1"/>
      </iconSet>
    </cfRule>
  </conditionalFormatting>
  <conditionalFormatting sqref="C38">
    <cfRule type="iconSet" priority="7">
      <iconSet iconSet="3Symbols2" showValue="0">
        <cfvo type="percent" val="0"/>
        <cfvo type="num" val="0.5"/>
        <cfvo type="num" val="1"/>
      </iconSet>
    </cfRule>
  </conditionalFormatting>
  <conditionalFormatting sqref="C39">
    <cfRule type="iconSet" priority="1">
      <iconSet iconSet="3Symbols2" showValue="0">
        <cfvo type="percent" val="0"/>
        <cfvo type="num" val="0.5"/>
        <cfvo type="num" val="1"/>
      </iconSet>
    </cfRule>
  </conditionalFormatting>
  <pageMargins left="0.511811024" right="0.511811024" top="0.78740157499999996" bottom="0.78740157499999996" header="0.31496062000000002" footer="0.31496062000000002"/>
  <pageSetup paperSize="9" scale="9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8"/>
  <sheetViews>
    <sheetView topLeftCell="A22" workbookViewId="0">
      <selection activeCell="I43" sqref="I43"/>
    </sheetView>
  </sheetViews>
  <sheetFormatPr defaultColWidth="9.1796875" defaultRowHeight="14.5"/>
  <cols>
    <col min="2" max="2" width="9.1796875" style="232"/>
    <col min="3" max="3" width="78" customWidth="1"/>
    <col min="4" max="4" width="9.453125" customWidth="1"/>
    <col min="6" max="6" width="50.54296875" customWidth="1"/>
    <col min="8" max="8" width="7.26953125" customWidth="1"/>
    <col min="9" max="9" width="14.26953125" customWidth="1"/>
    <col min="10" max="10" width="16.54296875" customWidth="1"/>
    <col min="13" max="13" width="13.54296875" customWidth="1"/>
  </cols>
  <sheetData>
    <row r="1" spans="2:9" ht="18.5">
      <c r="B1" s="294" t="s">
        <v>42</v>
      </c>
      <c r="C1" s="295"/>
      <c r="D1" s="295"/>
      <c r="E1" s="295"/>
      <c r="F1" s="296"/>
    </row>
    <row r="2" spans="2:9" ht="15.5">
      <c r="B2" s="233" t="s">
        <v>14</v>
      </c>
      <c r="C2" s="233" t="s">
        <v>15</v>
      </c>
      <c r="D2" s="233" t="s">
        <v>43</v>
      </c>
      <c r="E2" s="297" t="s">
        <v>44</v>
      </c>
      <c r="F2" s="298"/>
      <c r="H2" s="307" t="s">
        <v>45</v>
      </c>
      <c r="I2" s="307"/>
    </row>
    <row r="3" spans="2:9" ht="31">
      <c r="B3" s="234">
        <v>1</v>
      </c>
      <c r="C3" s="235" t="s">
        <v>46</v>
      </c>
      <c r="D3" s="236" t="s">
        <v>47</v>
      </c>
      <c r="E3" s="299"/>
      <c r="F3" s="300"/>
      <c r="H3" s="307"/>
      <c r="I3" s="307"/>
    </row>
    <row r="4" spans="2:9" ht="31">
      <c r="B4" s="237">
        <v>2</v>
      </c>
      <c r="C4" s="238" t="s">
        <v>48</v>
      </c>
      <c r="D4" s="239" t="s">
        <v>47</v>
      </c>
      <c r="E4" s="301"/>
      <c r="F4" s="302"/>
      <c r="H4" s="307"/>
      <c r="I4" s="307"/>
    </row>
    <row r="5" spans="2:9" ht="31">
      <c r="B5" s="242">
        <v>3</v>
      </c>
      <c r="C5" s="238" t="s">
        <v>49</v>
      </c>
      <c r="D5" s="239" t="s">
        <v>47</v>
      </c>
      <c r="E5" s="301"/>
      <c r="F5" s="302"/>
      <c r="H5" s="243" t="s">
        <v>47</v>
      </c>
      <c r="I5" s="28" t="s">
        <v>50</v>
      </c>
    </row>
    <row r="6" spans="2:9" ht="15.5">
      <c r="B6" s="260" t="s">
        <v>51</v>
      </c>
      <c r="C6" s="188" t="s">
        <v>52</v>
      </c>
      <c r="D6" s="239" t="s">
        <v>47</v>
      </c>
      <c r="E6" s="301"/>
      <c r="F6" s="302"/>
      <c r="H6" s="243" t="s">
        <v>53</v>
      </c>
      <c r="I6" s="28" t="s">
        <v>54</v>
      </c>
    </row>
    <row r="7" spans="2:9" ht="15.5">
      <c r="B7" s="260" t="s">
        <v>55</v>
      </c>
      <c r="C7" s="188" t="s">
        <v>56</v>
      </c>
      <c r="D7" s="239" t="s">
        <v>47</v>
      </c>
      <c r="E7" s="301"/>
      <c r="F7" s="302"/>
      <c r="H7" s="243" t="s">
        <v>57</v>
      </c>
      <c r="I7" s="28" t="s">
        <v>58</v>
      </c>
    </row>
    <row r="8" spans="2:9" ht="15.5">
      <c r="B8" s="260" t="s">
        <v>59</v>
      </c>
      <c r="C8" s="188" t="s">
        <v>60</v>
      </c>
      <c r="D8" s="239" t="s">
        <v>47</v>
      </c>
      <c r="E8" s="301"/>
      <c r="F8" s="302"/>
    </row>
    <row r="9" spans="2:9" ht="15.5">
      <c r="B9" s="260" t="s">
        <v>61</v>
      </c>
      <c r="C9" s="188" t="s">
        <v>62</v>
      </c>
      <c r="D9" s="239" t="s">
        <v>47</v>
      </c>
      <c r="E9" s="301"/>
      <c r="F9" s="302"/>
    </row>
    <row r="10" spans="2:9" ht="15.5">
      <c r="B10" s="260" t="s">
        <v>63</v>
      </c>
      <c r="C10" s="188" t="s">
        <v>64</v>
      </c>
      <c r="D10" s="239" t="s">
        <v>47</v>
      </c>
      <c r="E10" s="301"/>
      <c r="F10" s="302"/>
    </row>
    <row r="11" spans="2:9" ht="62">
      <c r="B11" s="237">
        <v>4</v>
      </c>
      <c r="C11" s="238" t="s">
        <v>65</v>
      </c>
      <c r="D11" s="239" t="s">
        <v>47</v>
      </c>
      <c r="E11" s="301"/>
      <c r="F11" s="302"/>
    </row>
    <row r="12" spans="2:9" ht="15.5">
      <c r="B12" s="260" t="s">
        <v>66</v>
      </c>
      <c r="C12" s="188" t="s">
        <v>67</v>
      </c>
      <c r="D12" s="239" t="s">
        <v>47</v>
      </c>
      <c r="E12" s="260"/>
      <c r="F12" s="260"/>
    </row>
    <row r="13" spans="2:9" ht="15.5">
      <c r="B13" s="260" t="s">
        <v>68</v>
      </c>
      <c r="C13" s="188" t="s">
        <v>69</v>
      </c>
      <c r="D13" s="261" t="s">
        <v>47</v>
      </c>
      <c r="E13" s="262"/>
      <c r="F13" s="262"/>
    </row>
    <row r="14" spans="2:9" ht="15.5">
      <c r="B14" s="242">
        <v>5</v>
      </c>
      <c r="C14" s="238" t="s">
        <v>70</v>
      </c>
      <c r="D14" s="244" t="s">
        <v>47</v>
      </c>
      <c r="E14" s="301"/>
      <c r="F14" s="302"/>
    </row>
    <row r="15" spans="2:9" ht="15.5">
      <c r="B15" s="260" t="s">
        <v>71</v>
      </c>
      <c r="C15" s="188" t="s">
        <v>72</v>
      </c>
      <c r="D15" s="239" t="s">
        <v>47</v>
      </c>
      <c r="E15" s="301"/>
      <c r="F15" s="302"/>
    </row>
    <row r="16" spans="2:9" ht="15.5">
      <c r="B16" s="260" t="s">
        <v>73</v>
      </c>
      <c r="C16" s="188" t="s">
        <v>74</v>
      </c>
      <c r="D16" s="239" t="s">
        <v>47</v>
      </c>
      <c r="E16" s="301"/>
      <c r="F16" s="302"/>
    </row>
    <row r="17" spans="2:6" ht="15.5">
      <c r="B17" s="260" t="s">
        <v>75</v>
      </c>
      <c r="C17" s="188" t="s">
        <v>76</v>
      </c>
      <c r="D17" s="239" t="s">
        <v>47</v>
      </c>
      <c r="E17" s="301"/>
      <c r="F17" s="302"/>
    </row>
    <row r="18" spans="2:6" ht="29">
      <c r="B18" s="260" t="s">
        <v>77</v>
      </c>
      <c r="C18" s="188" t="s">
        <v>78</v>
      </c>
      <c r="D18" s="239" t="s">
        <v>47</v>
      </c>
      <c r="E18" s="303" t="s">
        <v>79</v>
      </c>
      <c r="F18" s="304"/>
    </row>
    <row r="19" spans="2:6" ht="15.5">
      <c r="B19" s="242">
        <v>6</v>
      </c>
      <c r="C19" s="238" t="s">
        <v>80</v>
      </c>
      <c r="D19" s="244" t="s">
        <v>47</v>
      </c>
      <c r="E19" s="301"/>
      <c r="F19" s="302"/>
    </row>
    <row r="20" spans="2:6" ht="15.5">
      <c r="B20" s="260" t="s">
        <v>81</v>
      </c>
      <c r="C20" s="188" t="s">
        <v>72</v>
      </c>
      <c r="D20" s="239" t="s">
        <v>47</v>
      </c>
      <c r="E20" s="301"/>
      <c r="F20" s="302"/>
    </row>
    <row r="21" spans="2:6" ht="15.5">
      <c r="B21" s="260" t="s">
        <v>82</v>
      </c>
      <c r="C21" s="188" t="s">
        <v>74</v>
      </c>
      <c r="D21" s="239" t="s">
        <v>47</v>
      </c>
      <c r="E21" s="301"/>
      <c r="F21" s="302"/>
    </row>
    <row r="22" spans="2:6" ht="15.5">
      <c r="B22" s="260" t="s">
        <v>83</v>
      </c>
      <c r="C22" s="188" t="s">
        <v>76</v>
      </c>
      <c r="D22" s="239" t="s">
        <v>47</v>
      </c>
      <c r="E22" s="301"/>
      <c r="F22" s="302"/>
    </row>
    <row r="23" spans="2:6" ht="15.5">
      <c r="B23" s="242">
        <v>7</v>
      </c>
      <c r="C23" s="245" t="s">
        <v>84</v>
      </c>
      <c r="D23" s="244" t="s">
        <v>47</v>
      </c>
      <c r="E23" s="301"/>
      <c r="F23" s="302"/>
    </row>
    <row r="24" spans="2:6" ht="15.5">
      <c r="B24" s="260" t="s">
        <v>85</v>
      </c>
      <c r="C24" s="263" t="s">
        <v>86</v>
      </c>
      <c r="D24" s="239" t="s">
        <v>47</v>
      </c>
      <c r="E24" s="303"/>
      <c r="F24" s="304"/>
    </row>
    <row r="25" spans="2:6" ht="15.5">
      <c r="B25" s="260" t="s">
        <v>87</v>
      </c>
      <c r="C25" s="188" t="s">
        <v>88</v>
      </c>
      <c r="D25" s="239" t="s">
        <v>47</v>
      </c>
      <c r="E25" s="303"/>
      <c r="F25" s="304"/>
    </row>
    <row r="26" spans="2:6" ht="15.5">
      <c r="B26" s="260" t="s">
        <v>89</v>
      </c>
      <c r="C26" s="188" t="s">
        <v>90</v>
      </c>
      <c r="D26" s="239" t="s">
        <v>47</v>
      </c>
      <c r="E26" s="301"/>
      <c r="F26" s="302"/>
    </row>
    <row r="27" spans="2:6" ht="15.5">
      <c r="B27" s="260" t="s">
        <v>91</v>
      </c>
      <c r="C27" s="188" t="s">
        <v>92</v>
      </c>
      <c r="D27" s="239" t="s">
        <v>47</v>
      </c>
      <c r="E27" s="301"/>
      <c r="F27" s="302"/>
    </row>
    <row r="28" spans="2:6" ht="29">
      <c r="B28" s="260" t="s">
        <v>93</v>
      </c>
      <c r="C28" s="188" t="s">
        <v>94</v>
      </c>
      <c r="D28" s="239" t="s">
        <v>47</v>
      </c>
      <c r="E28" s="301"/>
      <c r="F28" s="302"/>
    </row>
    <row r="29" spans="2:6" ht="15.5">
      <c r="B29" s="260" t="s">
        <v>95</v>
      </c>
      <c r="C29" s="188" t="s">
        <v>96</v>
      </c>
      <c r="D29" s="239" t="s">
        <v>47</v>
      </c>
      <c r="E29" s="301"/>
      <c r="F29" s="302"/>
    </row>
    <row r="30" spans="2:6" ht="15.5">
      <c r="B30" s="260" t="s">
        <v>97</v>
      </c>
      <c r="C30" s="188" t="s">
        <v>98</v>
      </c>
      <c r="D30" s="239" t="s">
        <v>47</v>
      </c>
      <c r="E30" s="301"/>
      <c r="F30" s="302"/>
    </row>
    <row r="31" spans="2:6" ht="15.5">
      <c r="B31" s="242">
        <v>8</v>
      </c>
      <c r="C31" s="238" t="s">
        <v>99</v>
      </c>
      <c r="D31" s="244" t="s">
        <v>47</v>
      </c>
      <c r="E31" s="303"/>
      <c r="F31" s="304"/>
    </row>
    <row r="32" spans="2:6" ht="15.5">
      <c r="B32" s="264" t="s">
        <v>100</v>
      </c>
      <c r="C32" s="188" t="s">
        <v>101</v>
      </c>
      <c r="D32" s="239" t="s">
        <v>47</v>
      </c>
      <c r="E32" s="301"/>
      <c r="F32" s="302"/>
    </row>
    <row r="33" spans="1:6" ht="15.5">
      <c r="B33" s="264" t="s">
        <v>102</v>
      </c>
      <c r="C33" s="188" t="s">
        <v>103</v>
      </c>
      <c r="D33" s="265" t="s">
        <v>47</v>
      </c>
      <c r="E33" s="301"/>
      <c r="F33" s="302"/>
    </row>
    <row r="34" spans="1:6" ht="15.5">
      <c r="B34" s="260" t="s">
        <v>104</v>
      </c>
      <c r="C34" s="188" t="s">
        <v>105</v>
      </c>
      <c r="D34" s="239" t="s">
        <v>47</v>
      </c>
      <c r="E34" s="301"/>
      <c r="F34" s="302"/>
    </row>
    <row r="35" spans="1:6" ht="15.5">
      <c r="B35" s="260" t="s">
        <v>106</v>
      </c>
      <c r="C35" s="188" t="s">
        <v>107</v>
      </c>
      <c r="D35" s="239" t="s">
        <v>47</v>
      </c>
      <c r="E35" s="301"/>
      <c r="F35" s="302"/>
    </row>
    <row r="36" spans="1:6" ht="15.5">
      <c r="B36" s="260" t="s">
        <v>108</v>
      </c>
      <c r="C36" s="188" t="s">
        <v>109</v>
      </c>
      <c r="D36" s="239" t="s">
        <v>47</v>
      </c>
      <c r="E36" s="301"/>
      <c r="F36" s="302"/>
    </row>
    <row r="37" spans="1:6" ht="29">
      <c r="B37" s="260" t="s">
        <v>110</v>
      </c>
      <c r="C37" s="188" t="s">
        <v>111</v>
      </c>
      <c r="D37" s="239" t="s">
        <v>47</v>
      </c>
      <c r="E37" s="301"/>
      <c r="F37" s="302"/>
    </row>
    <row r="38" spans="1:6" ht="46.5">
      <c r="B38" s="242">
        <v>9</v>
      </c>
      <c r="C38" s="238" t="s">
        <v>112</v>
      </c>
      <c r="D38" s="239" t="s">
        <v>47</v>
      </c>
      <c r="E38" s="301"/>
      <c r="F38" s="302"/>
    </row>
    <row r="39" spans="1:6" ht="31">
      <c r="B39" s="234">
        <v>10</v>
      </c>
      <c r="C39" s="238" t="s">
        <v>113</v>
      </c>
      <c r="D39" s="239" t="s">
        <v>47</v>
      </c>
      <c r="E39" s="301"/>
      <c r="F39" s="302"/>
    </row>
    <row r="40" spans="1:6" ht="31">
      <c r="B40" s="242">
        <v>11</v>
      </c>
      <c r="C40" s="245" t="s">
        <v>114</v>
      </c>
      <c r="D40" s="239" t="s">
        <v>47</v>
      </c>
      <c r="E40" s="301"/>
      <c r="F40" s="302"/>
    </row>
    <row r="41" spans="1:6" ht="15.5">
      <c r="A41">
        <v>1</v>
      </c>
      <c r="B41" s="260" t="str">
        <f>$B$40&amp;"."&amp;A41</f>
        <v>11.1</v>
      </c>
      <c r="C41" s="263" t="s">
        <v>115</v>
      </c>
      <c r="D41" s="239" t="s">
        <v>47</v>
      </c>
      <c r="E41" s="301"/>
      <c r="F41" s="302"/>
    </row>
    <row r="42" spans="1:6" ht="15.5">
      <c r="A42">
        <v>2</v>
      </c>
      <c r="B42" s="260" t="str">
        <f t="shared" ref="B42:B52" si="0">$B$40&amp;"."&amp;A42</f>
        <v>11.2</v>
      </c>
      <c r="C42" s="188" t="s">
        <v>116</v>
      </c>
      <c r="D42" s="239" t="s">
        <v>47</v>
      </c>
      <c r="E42" s="301"/>
      <c r="F42" s="302"/>
    </row>
    <row r="43" spans="1:6" ht="15.5">
      <c r="A43">
        <v>3</v>
      </c>
      <c r="B43" s="260" t="str">
        <f t="shared" si="0"/>
        <v>11.3</v>
      </c>
      <c r="C43" s="188" t="s">
        <v>117</v>
      </c>
      <c r="D43" s="239" t="s">
        <v>47</v>
      </c>
      <c r="E43" s="301"/>
      <c r="F43" s="302"/>
    </row>
    <row r="44" spans="1:6" ht="15.5">
      <c r="A44">
        <v>4</v>
      </c>
      <c r="B44" s="260" t="str">
        <f t="shared" si="0"/>
        <v>11.4</v>
      </c>
      <c r="C44" s="188" t="s">
        <v>118</v>
      </c>
      <c r="D44" s="239" t="s">
        <v>47</v>
      </c>
      <c r="E44" s="301"/>
      <c r="F44" s="302"/>
    </row>
    <row r="45" spans="1:6" ht="15.5">
      <c r="A45">
        <v>5</v>
      </c>
      <c r="B45" s="260" t="str">
        <f t="shared" si="0"/>
        <v>11.5</v>
      </c>
      <c r="C45" s="188" t="s">
        <v>119</v>
      </c>
      <c r="D45" s="239" t="s">
        <v>47</v>
      </c>
      <c r="E45" s="301"/>
      <c r="F45" s="302"/>
    </row>
    <row r="46" spans="1:6" ht="15.5">
      <c r="A46">
        <v>6</v>
      </c>
      <c r="B46" s="260" t="str">
        <f t="shared" si="0"/>
        <v>11.6</v>
      </c>
      <c r="C46" s="188" t="s">
        <v>120</v>
      </c>
      <c r="D46" s="239" t="s">
        <v>47</v>
      </c>
      <c r="E46" s="301"/>
      <c r="F46" s="302"/>
    </row>
    <row r="47" spans="1:6" ht="15.5">
      <c r="A47">
        <v>7</v>
      </c>
      <c r="B47" s="260" t="str">
        <f t="shared" si="0"/>
        <v>11.7</v>
      </c>
      <c r="C47" s="188" t="s">
        <v>121</v>
      </c>
      <c r="D47" s="239" t="s">
        <v>47</v>
      </c>
      <c r="E47" s="301"/>
      <c r="F47" s="302"/>
    </row>
    <row r="48" spans="1:6" ht="15.5">
      <c r="A48">
        <v>8</v>
      </c>
      <c r="B48" s="260" t="str">
        <f t="shared" si="0"/>
        <v>11.8</v>
      </c>
      <c r="C48" s="188" t="s">
        <v>122</v>
      </c>
      <c r="D48" s="239" t="s">
        <v>47</v>
      </c>
      <c r="E48" s="301"/>
      <c r="F48" s="302"/>
    </row>
    <row r="49" spans="1:6" ht="15.5">
      <c r="A49">
        <v>9</v>
      </c>
      <c r="B49" s="260" t="str">
        <f t="shared" si="0"/>
        <v>11.9</v>
      </c>
      <c r="C49" s="188" t="s">
        <v>123</v>
      </c>
      <c r="D49" s="239" t="s">
        <v>47</v>
      </c>
      <c r="E49" s="301"/>
      <c r="F49" s="302"/>
    </row>
    <row r="50" spans="1:6" ht="15.5">
      <c r="A50">
        <v>10</v>
      </c>
      <c r="B50" s="260" t="str">
        <f t="shared" ref="B50:B51" si="1">$B$40&amp;"."&amp;A50</f>
        <v>11.10</v>
      </c>
      <c r="C50" s="188" t="s">
        <v>124</v>
      </c>
      <c r="D50" s="239" t="s">
        <v>47</v>
      </c>
      <c r="E50" s="301"/>
      <c r="F50" s="302"/>
    </row>
    <row r="51" spans="1:6" ht="15.5">
      <c r="A51">
        <v>11</v>
      </c>
      <c r="B51" s="260" t="str">
        <f t="shared" si="1"/>
        <v>11.11</v>
      </c>
      <c r="C51" s="188" t="s">
        <v>125</v>
      </c>
      <c r="D51" s="239" t="s">
        <v>47</v>
      </c>
      <c r="E51" s="301"/>
      <c r="F51" s="302"/>
    </row>
    <row r="52" spans="1:6" ht="15.5">
      <c r="A52">
        <v>12</v>
      </c>
      <c r="B52" s="260" t="str">
        <f t="shared" si="0"/>
        <v>11.12</v>
      </c>
      <c r="C52" s="188" t="s">
        <v>126</v>
      </c>
      <c r="D52" s="239" t="s">
        <v>47</v>
      </c>
      <c r="E52" s="301"/>
      <c r="F52" s="302"/>
    </row>
    <row r="53" spans="1:6" ht="31.5" customHeight="1">
      <c r="B53" s="242">
        <v>12</v>
      </c>
      <c r="C53" s="238" t="s">
        <v>127</v>
      </c>
      <c r="D53" s="239" t="s">
        <v>47</v>
      </c>
      <c r="E53" s="301"/>
      <c r="F53" s="302"/>
    </row>
    <row r="54" spans="1:6" ht="15.5">
      <c r="A54">
        <v>1</v>
      </c>
      <c r="B54" s="260" t="str">
        <f>$B$53&amp;"."&amp;A54</f>
        <v>12.1</v>
      </c>
      <c r="C54" s="188" t="s">
        <v>128</v>
      </c>
      <c r="D54" s="239" t="s">
        <v>47</v>
      </c>
      <c r="E54" s="301"/>
      <c r="F54" s="302"/>
    </row>
    <row r="55" spans="1:6" ht="15.5">
      <c r="A55">
        <v>2</v>
      </c>
      <c r="B55" s="260" t="str">
        <f>$B$53&amp;"."&amp;A55</f>
        <v>12.2</v>
      </c>
      <c r="C55" s="188" t="s">
        <v>38</v>
      </c>
      <c r="D55" s="239" t="s">
        <v>47</v>
      </c>
      <c r="E55" s="240"/>
      <c r="F55" s="241"/>
    </row>
    <row r="56" spans="1:6" ht="15.5">
      <c r="A56">
        <v>3</v>
      </c>
      <c r="B56" s="260" t="str">
        <f t="shared" ref="B56:B58" si="2">$B$53&amp;"."&amp;A56</f>
        <v>12.3</v>
      </c>
      <c r="C56" s="188" t="s">
        <v>129</v>
      </c>
      <c r="D56" s="239" t="s">
        <v>47</v>
      </c>
      <c r="E56" s="301"/>
      <c r="F56" s="302"/>
    </row>
    <row r="57" spans="1:6" ht="29">
      <c r="A57">
        <v>4</v>
      </c>
      <c r="B57" s="260" t="str">
        <f t="shared" si="2"/>
        <v>12.4</v>
      </c>
      <c r="C57" s="188" t="s">
        <v>130</v>
      </c>
      <c r="D57" s="239" t="s">
        <v>47</v>
      </c>
      <c r="E57" s="301"/>
      <c r="F57" s="302"/>
    </row>
    <row r="58" spans="1:6" ht="15.5">
      <c r="A58">
        <v>5</v>
      </c>
      <c r="B58" s="266" t="str">
        <f t="shared" si="2"/>
        <v>12.5</v>
      </c>
      <c r="C58" s="267" t="s">
        <v>131</v>
      </c>
      <c r="D58" s="268" t="s">
        <v>47</v>
      </c>
      <c r="E58" s="305"/>
      <c r="F58" s="306"/>
    </row>
  </sheetData>
  <sheetProtection selectLockedCells="1"/>
  <mergeCells count="56">
    <mergeCell ref="H2:I4"/>
    <mergeCell ref="E53:F53"/>
    <mergeCell ref="E54:F54"/>
    <mergeCell ref="E56:F56"/>
    <mergeCell ref="E57:F57"/>
    <mergeCell ref="E43:F43"/>
    <mergeCell ref="E44:F44"/>
    <mergeCell ref="E45:F45"/>
    <mergeCell ref="E46:F46"/>
    <mergeCell ref="E47:F47"/>
    <mergeCell ref="E38:F38"/>
    <mergeCell ref="E39:F39"/>
    <mergeCell ref="E40:F40"/>
    <mergeCell ref="E41:F41"/>
    <mergeCell ref="E42:F42"/>
    <mergeCell ref="E33:F33"/>
    <mergeCell ref="E58:F58"/>
    <mergeCell ref="E48:F48"/>
    <mergeCell ref="E49:F49"/>
    <mergeCell ref="E50:F50"/>
    <mergeCell ref="E51:F51"/>
    <mergeCell ref="E52:F52"/>
    <mergeCell ref="E34:F34"/>
    <mergeCell ref="E35:F35"/>
    <mergeCell ref="E36:F36"/>
    <mergeCell ref="E37:F37"/>
    <mergeCell ref="E28:F28"/>
    <mergeCell ref="E29:F29"/>
    <mergeCell ref="E30:F30"/>
    <mergeCell ref="E31:F31"/>
    <mergeCell ref="E32:F32"/>
    <mergeCell ref="E23:F23"/>
    <mergeCell ref="E24:F24"/>
    <mergeCell ref="E25:F25"/>
    <mergeCell ref="E26:F26"/>
    <mergeCell ref="E27:F27"/>
    <mergeCell ref="E18:F18"/>
    <mergeCell ref="E19:F19"/>
    <mergeCell ref="E20:F20"/>
    <mergeCell ref="E21:F21"/>
    <mergeCell ref="E22:F22"/>
    <mergeCell ref="E11:F11"/>
    <mergeCell ref="E14:F14"/>
    <mergeCell ref="E15:F15"/>
    <mergeCell ref="E16:F16"/>
    <mergeCell ref="E17:F17"/>
    <mergeCell ref="E6:F6"/>
    <mergeCell ref="E7:F7"/>
    <mergeCell ref="E8:F8"/>
    <mergeCell ref="E9:F9"/>
    <mergeCell ref="E10:F10"/>
    <mergeCell ref="B1:F1"/>
    <mergeCell ref="E2:F2"/>
    <mergeCell ref="E3:F3"/>
    <mergeCell ref="E4:F4"/>
    <mergeCell ref="E5:F5"/>
  </mergeCells>
  <conditionalFormatting sqref="D6:D10">
    <cfRule type="expression" dxfId="11" priority="8">
      <formula>$D$5="s"</formula>
    </cfRule>
  </conditionalFormatting>
  <conditionalFormatting sqref="D41:D52">
    <cfRule type="expression" dxfId="10" priority="1">
      <formula>$D$40="s"</formula>
    </cfRule>
  </conditionalFormatting>
  <conditionalFormatting sqref="D54:D58">
    <cfRule type="expression" dxfId="9" priority="3">
      <formula>$D$53="s"</formula>
    </cfRule>
  </conditionalFormatting>
  <pageMargins left="0.511811024" right="0.511811024" top="0.78740157499999996" bottom="0.78740157499999996" header="0.31496062000000002" footer="0.31496062000000002"/>
  <pageSetup paperSize="9" scale="52" orientation="portrait"/>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2"/>
  <sheetViews>
    <sheetView workbookViewId="0">
      <selection activeCell="F9" sqref="F9"/>
    </sheetView>
  </sheetViews>
  <sheetFormatPr defaultColWidth="9.1796875" defaultRowHeight="14.5"/>
  <cols>
    <col min="1" max="1" width="78" customWidth="1"/>
    <col min="8" max="8" width="13.54296875" customWidth="1"/>
  </cols>
  <sheetData>
    <row r="1" spans="1:8" ht="15.5">
      <c r="A1" s="297" t="s">
        <v>132</v>
      </c>
      <c r="B1" s="308"/>
      <c r="C1" s="308"/>
      <c r="D1" s="298"/>
    </row>
    <row r="2" spans="1:8" ht="15.5">
      <c r="A2" s="233"/>
      <c r="B2" s="233" t="s">
        <v>43</v>
      </c>
      <c r="C2" s="297" t="s">
        <v>44</v>
      </c>
      <c r="D2" s="298"/>
      <c r="F2" s="307" t="s">
        <v>133</v>
      </c>
      <c r="G2" s="28">
        <v>1</v>
      </c>
      <c r="H2" s="28" t="s">
        <v>134</v>
      </c>
    </row>
    <row r="3" spans="1:8">
      <c r="A3" s="248" t="s">
        <v>135</v>
      </c>
      <c r="B3" s="249"/>
      <c r="C3" s="309"/>
      <c r="D3" s="310"/>
      <c r="F3" s="307"/>
      <c r="G3" s="28">
        <v>0</v>
      </c>
      <c r="H3" s="28" t="s">
        <v>136</v>
      </c>
    </row>
    <row r="4" spans="1:8">
      <c r="A4" s="250" t="s">
        <v>137</v>
      </c>
      <c r="B4" s="251">
        <f t="shared" ref="B4:B9" si="0">$B$44</f>
        <v>0</v>
      </c>
      <c r="C4" s="311"/>
      <c r="D4" s="312"/>
    </row>
    <row r="5" spans="1:8">
      <c r="A5" s="250" t="s">
        <v>138</v>
      </c>
      <c r="B5" s="251">
        <f t="shared" si="0"/>
        <v>0</v>
      </c>
      <c r="C5" s="311"/>
      <c r="D5" s="312"/>
    </row>
    <row r="6" spans="1:8">
      <c r="A6" s="250" t="s">
        <v>139</v>
      </c>
      <c r="B6" s="251">
        <f t="shared" si="0"/>
        <v>0</v>
      </c>
      <c r="C6" s="311"/>
      <c r="D6" s="312"/>
    </row>
    <row r="7" spans="1:8" ht="26">
      <c r="A7" s="250" t="s">
        <v>140</v>
      </c>
      <c r="B7" s="251">
        <f t="shared" si="0"/>
        <v>0</v>
      </c>
      <c r="C7" s="252"/>
      <c r="D7" s="253"/>
    </row>
    <row r="8" spans="1:8">
      <c r="A8" s="250" t="s">
        <v>141</v>
      </c>
      <c r="B8" s="251">
        <f t="shared" si="0"/>
        <v>0</v>
      </c>
      <c r="C8" s="311"/>
      <c r="D8" s="312"/>
    </row>
    <row r="9" spans="1:8" ht="26">
      <c r="A9" s="250" t="s">
        <v>142</v>
      </c>
      <c r="B9" s="251">
        <f t="shared" si="0"/>
        <v>0</v>
      </c>
      <c r="C9" s="252"/>
      <c r="D9" s="253"/>
    </row>
    <row r="10" spans="1:8">
      <c r="A10" s="254" t="s">
        <v>143</v>
      </c>
      <c r="B10" s="251"/>
      <c r="C10" s="311"/>
      <c r="D10" s="312"/>
    </row>
    <row r="11" spans="1:8" ht="26">
      <c r="A11" s="254" t="s">
        <v>144</v>
      </c>
      <c r="B11" s="251"/>
      <c r="C11" s="311"/>
      <c r="D11" s="312"/>
    </row>
    <row r="12" spans="1:8">
      <c r="A12" s="250" t="s">
        <v>145</v>
      </c>
      <c r="B12" s="251">
        <f>$B$44</f>
        <v>0</v>
      </c>
      <c r="C12" s="311"/>
      <c r="D12" s="312"/>
    </row>
    <row r="13" spans="1:8">
      <c r="A13" s="250" t="s">
        <v>146</v>
      </c>
      <c r="B13" s="251">
        <f>$B$44</f>
        <v>0</v>
      </c>
      <c r="C13" s="311"/>
      <c r="D13" s="312"/>
    </row>
    <row r="14" spans="1:8">
      <c r="A14" s="250" t="s">
        <v>147</v>
      </c>
      <c r="B14" s="251">
        <f>$B$44</f>
        <v>0</v>
      </c>
      <c r="C14" s="311"/>
      <c r="D14" s="312"/>
    </row>
    <row r="15" spans="1:8">
      <c r="A15" s="250" t="s">
        <v>148</v>
      </c>
      <c r="B15" s="251">
        <f>$B$44</f>
        <v>0</v>
      </c>
      <c r="C15" s="311"/>
      <c r="D15" s="312"/>
    </row>
    <row r="16" spans="1:8">
      <c r="A16" s="254" t="s">
        <v>149</v>
      </c>
      <c r="B16" s="251"/>
      <c r="C16" s="311"/>
      <c r="D16" s="312"/>
    </row>
    <row r="17" spans="1:4" ht="26">
      <c r="A17" s="250" t="s">
        <v>150</v>
      </c>
      <c r="B17" s="251">
        <f>$B$44</f>
        <v>0</v>
      </c>
      <c r="C17" s="311"/>
      <c r="D17" s="312"/>
    </row>
    <row r="18" spans="1:4">
      <c r="A18" s="254" t="s">
        <v>151</v>
      </c>
      <c r="B18" s="251"/>
      <c r="C18" s="311"/>
      <c r="D18" s="312"/>
    </row>
    <row r="19" spans="1:4" ht="26">
      <c r="A19" s="250" t="s">
        <v>152</v>
      </c>
      <c r="B19" s="251">
        <f>$B$44</f>
        <v>0</v>
      </c>
      <c r="C19" s="311"/>
      <c r="D19" s="312"/>
    </row>
    <row r="20" spans="1:4">
      <c r="A20" s="250" t="s">
        <v>153</v>
      </c>
      <c r="B20" s="251">
        <f>$B$44</f>
        <v>0</v>
      </c>
      <c r="C20" s="311"/>
      <c r="D20" s="312"/>
    </row>
    <row r="21" spans="1:4">
      <c r="A21" s="250" t="s">
        <v>154</v>
      </c>
      <c r="B21" s="251">
        <f>$B$44</f>
        <v>0</v>
      </c>
      <c r="C21" s="311"/>
      <c r="D21" s="312"/>
    </row>
    <row r="22" spans="1:4">
      <c r="A22" s="254" t="s">
        <v>155</v>
      </c>
      <c r="B22" s="255"/>
      <c r="C22" s="311"/>
      <c r="D22" s="312"/>
    </row>
    <row r="23" spans="1:4" ht="26">
      <c r="A23" s="250" t="s">
        <v>156</v>
      </c>
      <c r="B23" s="251">
        <f>$C$44</f>
        <v>0</v>
      </c>
      <c r="C23" s="313" t="s">
        <v>157</v>
      </c>
      <c r="D23" s="314"/>
    </row>
    <row r="24" spans="1:4" ht="26">
      <c r="A24" s="250" t="s">
        <v>158</v>
      </c>
      <c r="B24" s="251">
        <f>$C$44</f>
        <v>0</v>
      </c>
      <c r="C24" s="313" t="s">
        <v>157</v>
      </c>
      <c r="D24" s="314"/>
    </row>
    <row r="25" spans="1:4">
      <c r="A25" s="250" t="s">
        <v>159</v>
      </c>
      <c r="B25" s="251">
        <f>$B$44</f>
        <v>0</v>
      </c>
      <c r="C25" s="311"/>
      <c r="D25" s="312"/>
    </row>
    <row r="26" spans="1:4">
      <c r="A26" s="254" t="s">
        <v>160</v>
      </c>
      <c r="B26" s="251"/>
      <c r="C26" s="311"/>
      <c r="D26" s="312"/>
    </row>
    <row r="27" spans="1:4">
      <c r="A27" s="250" t="s">
        <v>161</v>
      </c>
      <c r="B27" s="251">
        <f>$B$44</f>
        <v>0</v>
      </c>
      <c r="C27" s="311"/>
      <c r="D27" s="312"/>
    </row>
    <row r="28" spans="1:4">
      <c r="A28" s="250" t="s">
        <v>162</v>
      </c>
      <c r="B28" s="251">
        <f>$B$44</f>
        <v>0</v>
      </c>
      <c r="C28" s="311"/>
      <c r="D28" s="312"/>
    </row>
    <row r="29" spans="1:4">
      <c r="A29" s="250" t="s">
        <v>163</v>
      </c>
      <c r="B29" s="251">
        <f>$B$44</f>
        <v>0</v>
      </c>
      <c r="C29" s="311"/>
      <c r="D29" s="312"/>
    </row>
    <row r="30" spans="1:4" ht="39">
      <c r="A30" s="250" t="s">
        <v>164</v>
      </c>
      <c r="B30" s="251">
        <f>$B$44</f>
        <v>0</v>
      </c>
      <c r="C30" s="313" t="s">
        <v>157</v>
      </c>
      <c r="D30" s="314"/>
    </row>
    <row r="31" spans="1:4">
      <c r="A31" s="248" t="s">
        <v>165</v>
      </c>
      <c r="B31" s="251"/>
      <c r="C31" s="311"/>
      <c r="D31" s="312"/>
    </row>
    <row r="32" spans="1:4">
      <c r="A32" s="248" t="s">
        <v>166</v>
      </c>
      <c r="B32" s="256"/>
      <c r="C32" s="311"/>
      <c r="D32" s="312"/>
    </row>
    <row r="33" spans="1:4">
      <c r="A33" s="250" t="s">
        <v>167</v>
      </c>
      <c r="B33" s="251">
        <f t="shared" ref="B33:B38" si="1">$B$44</f>
        <v>0</v>
      </c>
      <c r="C33" s="311"/>
      <c r="D33" s="312"/>
    </row>
    <row r="34" spans="1:4">
      <c r="A34" s="250" t="s">
        <v>168</v>
      </c>
      <c r="B34" s="251">
        <f t="shared" si="1"/>
        <v>0</v>
      </c>
      <c r="C34" s="311"/>
      <c r="D34" s="312"/>
    </row>
    <row r="35" spans="1:4">
      <c r="A35" s="250" t="s">
        <v>169</v>
      </c>
      <c r="B35" s="251">
        <f t="shared" si="1"/>
        <v>0</v>
      </c>
      <c r="C35" s="311"/>
      <c r="D35" s="312"/>
    </row>
    <row r="36" spans="1:4">
      <c r="A36" s="250" t="s">
        <v>170</v>
      </c>
      <c r="B36" s="251">
        <f t="shared" si="1"/>
        <v>0</v>
      </c>
      <c r="C36" s="311"/>
      <c r="D36" s="312"/>
    </row>
    <row r="37" spans="1:4">
      <c r="A37" s="250" t="s">
        <v>171</v>
      </c>
      <c r="B37" s="251">
        <f t="shared" si="1"/>
        <v>0</v>
      </c>
      <c r="C37" s="311"/>
      <c r="D37" s="312"/>
    </row>
    <row r="38" spans="1:4" ht="26">
      <c r="A38" s="250" t="s">
        <v>172</v>
      </c>
      <c r="B38" s="251">
        <f t="shared" si="1"/>
        <v>0</v>
      </c>
      <c r="C38" s="311"/>
      <c r="D38" s="312"/>
    </row>
    <row r="39" spans="1:4">
      <c r="A39" s="257" t="s">
        <v>173</v>
      </c>
      <c r="B39" s="251"/>
      <c r="C39" s="311"/>
      <c r="D39" s="312"/>
    </row>
    <row r="40" spans="1:4">
      <c r="A40" s="258" t="s">
        <v>174</v>
      </c>
      <c r="B40" s="251">
        <f>$B$44</f>
        <v>0</v>
      </c>
      <c r="C40" s="311"/>
      <c r="D40" s="312"/>
    </row>
    <row r="41" spans="1:4">
      <c r="A41" s="258" t="s">
        <v>175</v>
      </c>
      <c r="B41" s="251">
        <f>$B$44</f>
        <v>0</v>
      </c>
      <c r="C41" s="311"/>
      <c r="D41" s="312"/>
    </row>
    <row r="42" spans="1:4">
      <c r="A42" s="259" t="s">
        <v>176</v>
      </c>
      <c r="B42" s="251">
        <f>$B$44</f>
        <v>0</v>
      </c>
      <c r="C42" s="311"/>
      <c r="D42" s="312"/>
    </row>
  </sheetData>
  <mergeCells count="41">
    <mergeCell ref="F2:F3"/>
    <mergeCell ref="C38:D38"/>
    <mergeCell ref="C39:D39"/>
    <mergeCell ref="C40:D40"/>
    <mergeCell ref="C41:D41"/>
    <mergeCell ref="C28:D28"/>
    <mergeCell ref="C29:D29"/>
    <mergeCell ref="C30:D30"/>
    <mergeCell ref="C31:D31"/>
    <mergeCell ref="C32:D32"/>
    <mergeCell ref="C23:D23"/>
    <mergeCell ref="C24:D24"/>
    <mergeCell ref="C25:D25"/>
    <mergeCell ref="C26:D26"/>
    <mergeCell ref="C27:D27"/>
    <mergeCell ref="C18:D18"/>
    <mergeCell ref="C42:D42"/>
    <mergeCell ref="C33:D33"/>
    <mergeCell ref="C34:D34"/>
    <mergeCell ref="C35:D35"/>
    <mergeCell ref="C36:D36"/>
    <mergeCell ref="C37:D37"/>
    <mergeCell ref="C19:D19"/>
    <mergeCell ref="C20:D20"/>
    <mergeCell ref="C21:D21"/>
    <mergeCell ref="C22:D22"/>
    <mergeCell ref="C13:D13"/>
    <mergeCell ref="C14:D14"/>
    <mergeCell ref="C15:D15"/>
    <mergeCell ref="C16:D16"/>
    <mergeCell ref="C17:D17"/>
    <mergeCell ref="C6:D6"/>
    <mergeCell ref="C8:D8"/>
    <mergeCell ref="C10:D10"/>
    <mergeCell ref="C11:D11"/>
    <mergeCell ref="C12:D12"/>
    <mergeCell ref="A1:D1"/>
    <mergeCell ref="C2:D2"/>
    <mergeCell ref="C3:D3"/>
    <mergeCell ref="C4:D4"/>
    <mergeCell ref="C5:D5"/>
  </mergeCells>
  <pageMargins left="0.511811024" right="0.511811024" top="0.78740157499999996" bottom="0.78740157499999996" header="0.31496062000000002" footer="0.31496062000000002"/>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9:B12"/>
  <sheetViews>
    <sheetView workbookViewId="0">
      <selection activeCell="B2" sqref="B2"/>
    </sheetView>
  </sheetViews>
  <sheetFormatPr defaultColWidth="9.1796875" defaultRowHeight="14.5"/>
  <cols>
    <col min="2" max="2" width="37.54296875" customWidth="1"/>
    <col min="3" max="5" width="12.54296875" customWidth="1"/>
  </cols>
  <sheetData>
    <row r="9" spans="2:2">
      <c r="B9" s="247"/>
    </row>
    <row r="10" spans="2:2">
      <c r="B10" s="247"/>
    </row>
    <row r="11" spans="2:2">
      <c r="B11" s="247"/>
    </row>
    <row r="12" spans="2:2">
      <c r="B12" s="247"/>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E38"/>
  <sheetViews>
    <sheetView zoomScale="145" zoomScaleNormal="145" workbookViewId="0">
      <selection activeCell="A14" sqref="A14:E14"/>
    </sheetView>
  </sheetViews>
  <sheetFormatPr defaultColWidth="9.1796875" defaultRowHeight="14.5"/>
  <cols>
    <col min="1" max="1" width="11" customWidth="1"/>
    <col min="2" max="2" width="32.81640625" customWidth="1"/>
    <col min="3" max="3" width="8.453125" customWidth="1"/>
    <col min="4" max="4" width="14.453125" customWidth="1"/>
    <col min="5" max="5" width="26.54296875" customWidth="1"/>
  </cols>
  <sheetData>
    <row r="5" spans="1:5">
      <c r="A5" s="315" t="s">
        <v>1</v>
      </c>
      <c r="B5" s="315"/>
      <c r="C5" s="315"/>
      <c r="D5" s="315"/>
      <c r="E5" s="315"/>
    </row>
    <row r="6" spans="1:5">
      <c r="A6" s="315" t="s">
        <v>177</v>
      </c>
      <c r="B6" s="315"/>
      <c r="C6" s="315"/>
      <c r="D6" s="315"/>
      <c r="E6" s="315"/>
    </row>
    <row r="7" spans="1:5">
      <c r="A7" s="315" t="s">
        <v>178</v>
      </c>
      <c r="B7" s="315"/>
      <c r="C7" s="315"/>
      <c r="D7" s="315"/>
      <c r="E7" s="315"/>
    </row>
    <row r="8" spans="1:5">
      <c r="A8" s="315" t="s">
        <v>4</v>
      </c>
      <c r="B8" s="315"/>
      <c r="C8" s="315"/>
      <c r="D8" s="315"/>
      <c r="E8" s="315"/>
    </row>
    <row r="10" spans="1:5" ht="15.5">
      <c r="A10" s="316" t="s">
        <v>179</v>
      </c>
      <c r="B10" s="316"/>
      <c r="C10" s="316"/>
      <c r="D10" s="316"/>
      <c r="E10" s="316"/>
    </row>
    <row r="11" spans="1:5">
      <c r="A11" s="1" t="s">
        <v>6</v>
      </c>
      <c r="B11" s="317"/>
      <c r="C11" s="317"/>
      <c r="D11" s="1" t="s">
        <v>180</v>
      </c>
      <c r="E11" s="246"/>
    </row>
    <row r="12" spans="1:5">
      <c r="A12" s="1" t="s">
        <v>181</v>
      </c>
      <c r="B12" s="317"/>
      <c r="C12" s="317"/>
      <c r="D12" s="1" t="s">
        <v>182</v>
      </c>
      <c r="E12" s="246"/>
    </row>
    <row r="13" spans="1:5">
      <c r="A13" s="246"/>
      <c r="B13" s="246"/>
      <c r="C13" s="246"/>
      <c r="D13" s="246"/>
      <c r="E13" s="246"/>
    </row>
    <row r="14" spans="1:5">
      <c r="A14" s="318" t="s">
        <v>183</v>
      </c>
      <c r="B14" s="318"/>
      <c r="C14" s="318"/>
      <c r="D14" s="318"/>
      <c r="E14" s="318"/>
    </row>
    <row r="15" spans="1:5">
      <c r="A15" s="246"/>
      <c r="B15" s="246"/>
      <c r="C15" s="246"/>
      <c r="D15" s="246"/>
      <c r="E15" s="246"/>
    </row>
    <row r="16" spans="1:5">
      <c r="A16" s="319" t="s">
        <v>184</v>
      </c>
      <c r="B16" s="319"/>
      <c r="C16" s="319"/>
      <c r="D16" s="319"/>
      <c r="E16" s="319"/>
    </row>
    <row r="17" spans="1:5" ht="24.75" customHeight="1">
      <c r="A17" s="1" t="s">
        <v>185</v>
      </c>
      <c r="B17" s="320" t="s">
        <v>181</v>
      </c>
      <c r="C17" s="321"/>
      <c r="D17" s="322" t="s">
        <v>186</v>
      </c>
      <c r="E17" s="323"/>
    </row>
    <row r="18" spans="1:5">
      <c r="A18" s="1">
        <v>1</v>
      </c>
      <c r="B18" s="317"/>
      <c r="C18" s="317"/>
      <c r="D18" s="317"/>
      <c r="E18" s="317"/>
    </row>
    <row r="19" spans="1:5">
      <c r="A19" s="1">
        <v>2</v>
      </c>
      <c r="B19" s="317"/>
      <c r="C19" s="317"/>
      <c r="D19" s="317"/>
      <c r="E19" s="317"/>
    </row>
    <row r="20" spans="1:5">
      <c r="A20" s="1">
        <v>3</v>
      </c>
      <c r="B20" s="317"/>
      <c r="C20" s="317"/>
      <c r="D20" s="317"/>
      <c r="E20" s="317"/>
    </row>
    <row r="21" spans="1:5">
      <c r="A21" s="1">
        <v>4</v>
      </c>
      <c r="B21" s="317"/>
      <c r="C21" s="317"/>
      <c r="D21" s="317"/>
      <c r="E21" s="317"/>
    </row>
    <row r="22" spans="1:5">
      <c r="A22" s="1">
        <v>5</v>
      </c>
      <c r="B22" s="317"/>
      <c r="C22" s="317"/>
      <c r="D22" s="317"/>
      <c r="E22" s="317"/>
    </row>
    <row r="23" spans="1:5">
      <c r="A23" s="1">
        <v>6</v>
      </c>
      <c r="B23" s="317"/>
      <c r="C23" s="317"/>
      <c r="D23" s="317"/>
      <c r="E23" s="317"/>
    </row>
    <row r="24" spans="1:5">
      <c r="A24" s="1">
        <v>7</v>
      </c>
      <c r="B24" s="317"/>
      <c r="C24" s="317"/>
      <c r="D24" s="317"/>
      <c r="E24" s="317"/>
    </row>
    <row r="25" spans="1:5">
      <c r="A25" s="1">
        <v>8</v>
      </c>
      <c r="B25" s="317"/>
      <c r="C25" s="317"/>
      <c r="D25" s="317"/>
      <c r="E25" s="317"/>
    </row>
    <row r="26" spans="1:5">
      <c r="A26" s="1">
        <v>9</v>
      </c>
      <c r="B26" s="317"/>
      <c r="C26" s="317"/>
      <c r="D26" s="317"/>
      <c r="E26" s="317"/>
    </row>
    <row r="27" spans="1:5">
      <c r="A27" s="1">
        <v>10</v>
      </c>
      <c r="B27" s="317"/>
      <c r="C27" s="317"/>
      <c r="D27" s="317"/>
      <c r="E27" s="317"/>
    </row>
    <row r="28" spans="1:5">
      <c r="A28" s="1">
        <v>11</v>
      </c>
      <c r="B28" s="317"/>
      <c r="C28" s="317"/>
      <c r="D28" s="317"/>
      <c r="E28" s="317"/>
    </row>
    <row r="29" spans="1:5">
      <c r="A29" s="1">
        <v>12</v>
      </c>
      <c r="B29" s="317"/>
      <c r="C29" s="317"/>
      <c r="D29" s="317"/>
      <c r="E29" s="317"/>
    </row>
    <row r="30" spans="1:5">
      <c r="A30" s="246"/>
      <c r="B30" s="246"/>
      <c r="C30" s="246"/>
      <c r="D30" s="246"/>
      <c r="E30" s="246"/>
    </row>
    <row r="31" spans="1:5">
      <c r="A31" s="325" t="s">
        <v>187</v>
      </c>
      <c r="B31" s="325"/>
      <c r="C31" s="325"/>
      <c r="D31" s="325"/>
      <c r="E31" s="325"/>
    </row>
    <row r="32" spans="1:5">
      <c r="A32" s="325"/>
      <c r="B32" s="325"/>
      <c r="C32" s="325"/>
      <c r="D32" s="325"/>
      <c r="E32" s="325"/>
    </row>
    <row r="33" spans="1:5">
      <c r="A33" s="246"/>
      <c r="B33" s="246"/>
      <c r="C33" s="246"/>
      <c r="D33" s="246"/>
      <c r="E33" s="246"/>
    </row>
    <row r="34" spans="1:5">
      <c r="A34" s="324" t="s">
        <v>188</v>
      </c>
      <c r="B34" s="324"/>
      <c r="C34" s="324"/>
      <c r="D34" s="324"/>
      <c r="E34" s="324"/>
    </row>
    <row r="35" spans="1:5">
      <c r="A35" s="324" t="s">
        <v>189</v>
      </c>
      <c r="B35" s="324"/>
      <c r="C35" s="324"/>
      <c r="D35" s="324"/>
      <c r="E35" s="324"/>
    </row>
    <row r="36" spans="1:5">
      <c r="A36" s="324" t="str">
        <f ca="1">"Em "&amp;TEXT(TODAY(),"dd/mm/aaaa")</f>
        <v>Em 14/11/2025</v>
      </c>
      <c r="B36" s="324"/>
      <c r="C36" s="324"/>
      <c r="D36" s="324"/>
      <c r="E36" s="324"/>
    </row>
    <row r="37" spans="1:5">
      <c r="A37" s="324" t="s">
        <v>4</v>
      </c>
      <c r="B37" s="324"/>
      <c r="C37" s="324"/>
      <c r="D37" s="324"/>
      <c r="E37" s="324"/>
    </row>
    <row r="38" spans="1:5">
      <c r="A38" s="324" t="s">
        <v>190</v>
      </c>
      <c r="B38" s="324"/>
      <c r="C38" s="324"/>
      <c r="D38" s="324"/>
      <c r="E38" s="324"/>
    </row>
  </sheetData>
  <mergeCells count="41">
    <mergeCell ref="A38:E38"/>
    <mergeCell ref="B27:C27"/>
    <mergeCell ref="D27:E27"/>
    <mergeCell ref="B28:C28"/>
    <mergeCell ref="D28:E28"/>
    <mergeCell ref="B29:C29"/>
    <mergeCell ref="D29:E29"/>
    <mergeCell ref="A31:E32"/>
    <mergeCell ref="A34:E34"/>
    <mergeCell ref="A35:E35"/>
    <mergeCell ref="A36:E36"/>
    <mergeCell ref="A37:E37"/>
    <mergeCell ref="B24:C24"/>
    <mergeCell ref="D24:E24"/>
    <mergeCell ref="B25:C25"/>
    <mergeCell ref="D25:E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B11:C11"/>
    <mergeCell ref="B12:C12"/>
    <mergeCell ref="A14:E14"/>
    <mergeCell ref="A16:E16"/>
    <mergeCell ref="B17:C17"/>
    <mergeCell ref="D17:E17"/>
    <mergeCell ref="A5:E5"/>
    <mergeCell ref="A6:E6"/>
    <mergeCell ref="A7:E7"/>
    <mergeCell ref="A8:E8"/>
    <mergeCell ref="A10:E10"/>
  </mergeCells>
  <pageMargins left="0.511811024" right="0.511811024" top="0.78740157499999996" bottom="0.78740157499999996" header="0.31496062000000002" footer="0.31496062000000002"/>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E38"/>
  <sheetViews>
    <sheetView zoomScale="85" zoomScaleNormal="85" workbookViewId="0">
      <selection activeCell="D18" sqref="D18:E29"/>
    </sheetView>
  </sheetViews>
  <sheetFormatPr defaultColWidth="9.1796875" defaultRowHeight="14.5"/>
  <cols>
    <col min="1" max="1" width="11" customWidth="1"/>
    <col min="2" max="2" width="32.81640625" customWidth="1"/>
    <col min="3" max="3" width="8.453125" customWidth="1"/>
    <col min="4" max="4" width="14.453125" customWidth="1"/>
    <col min="5" max="5" width="26.54296875" customWidth="1"/>
  </cols>
  <sheetData>
    <row r="5" spans="1:5">
      <c r="A5" s="315" t="s">
        <v>1</v>
      </c>
      <c r="B5" s="315"/>
      <c r="C5" s="315"/>
      <c r="D5" s="315"/>
      <c r="E5" s="315"/>
    </row>
    <row r="6" spans="1:5">
      <c r="A6" s="315" t="s">
        <v>177</v>
      </c>
      <c r="B6" s="315"/>
      <c r="C6" s="315"/>
      <c r="D6" s="315"/>
      <c r="E6" s="315"/>
    </row>
    <row r="7" spans="1:5">
      <c r="A7" s="315" t="s">
        <v>178</v>
      </c>
      <c r="B7" s="315"/>
      <c r="C7" s="315"/>
      <c r="D7" s="315"/>
      <c r="E7" s="315"/>
    </row>
    <row r="8" spans="1:5">
      <c r="A8" s="315" t="s">
        <v>4</v>
      </c>
      <c r="B8" s="315"/>
      <c r="C8" s="315"/>
      <c r="D8" s="315"/>
      <c r="E8" s="315"/>
    </row>
    <row r="10" spans="1:5" ht="15.5">
      <c r="A10" s="316" t="s">
        <v>191</v>
      </c>
      <c r="B10" s="316"/>
      <c r="C10" s="316"/>
      <c r="D10" s="316"/>
      <c r="E10" s="316"/>
    </row>
    <row r="11" spans="1:5">
      <c r="A11" s="1" t="s">
        <v>6</v>
      </c>
      <c r="B11" s="317"/>
      <c r="C11" s="317"/>
      <c r="D11" s="1" t="s">
        <v>180</v>
      </c>
      <c r="E11" s="246"/>
    </row>
    <row r="12" spans="1:5">
      <c r="A12" s="1" t="s">
        <v>181</v>
      </c>
      <c r="B12" s="317"/>
      <c r="C12" s="317"/>
      <c r="D12" s="1" t="s">
        <v>192</v>
      </c>
      <c r="E12" s="246"/>
    </row>
    <row r="13" spans="1:5">
      <c r="A13" s="246"/>
      <c r="B13" s="246"/>
      <c r="C13" s="246"/>
      <c r="D13" s="246"/>
      <c r="E13" s="246"/>
    </row>
    <row r="14" spans="1:5">
      <c r="A14" s="318" t="s">
        <v>193</v>
      </c>
      <c r="B14" s="318"/>
      <c r="C14" s="318"/>
      <c r="D14" s="318"/>
      <c r="E14" s="318"/>
    </row>
    <row r="15" spans="1:5">
      <c r="A15" s="246"/>
      <c r="B15" s="246"/>
      <c r="C15" s="246"/>
      <c r="D15" s="246"/>
      <c r="E15" s="246"/>
    </row>
    <row r="16" spans="1:5">
      <c r="A16" s="319" t="s">
        <v>184</v>
      </c>
      <c r="B16" s="319"/>
      <c r="C16" s="319"/>
      <c r="D16" s="319"/>
      <c r="E16" s="319"/>
    </row>
    <row r="17" spans="1:5" ht="24.75" customHeight="1">
      <c r="A17" s="1" t="s">
        <v>185</v>
      </c>
      <c r="B17" s="320" t="s">
        <v>181</v>
      </c>
      <c r="C17" s="321"/>
      <c r="D17" s="322" t="s">
        <v>186</v>
      </c>
      <c r="E17" s="323"/>
    </row>
    <row r="18" spans="1:5">
      <c r="A18" s="1">
        <v>1</v>
      </c>
      <c r="B18" s="317"/>
      <c r="C18" s="317"/>
      <c r="D18" s="317"/>
      <c r="E18" s="317"/>
    </row>
    <row r="19" spans="1:5">
      <c r="A19" s="1">
        <v>2</v>
      </c>
      <c r="B19" s="317"/>
      <c r="C19" s="317"/>
      <c r="D19" s="317"/>
      <c r="E19" s="317"/>
    </row>
    <row r="20" spans="1:5">
      <c r="A20" s="1">
        <v>3</v>
      </c>
      <c r="B20" s="317"/>
      <c r="C20" s="317"/>
      <c r="D20" s="317"/>
      <c r="E20" s="317"/>
    </row>
    <row r="21" spans="1:5">
      <c r="A21" s="1">
        <v>4</v>
      </c>
      <c r="B21" s="317"/>
      <c r="C21" s="317"/>
      <c r="D21" s="317"/>
      <c r="E21" s="317"/>
    </row>
    <row r="22" spans="1:5">
      <c r="A22" s="1">
        <v>5</v>
      </c>
      <c r="B22" s="317"/>
      <c r="C22" s="317"/>
      <c r="D22" s="317"/>
      <c r="E22" s="317"/>
    </row>
    <row r="23" spans="1:5">
      <c r="A23" s="1">
        <v>6</v>
      </c>
      <c r="B23" s="317"/>
      <c r="C23" s="317"/>
      <c r="D23" s="317"/>
      <c r="E23" s="317"/>
    </row>
    <row r="24" spans="1:5">
      <c r="A24" s="1">
        <v>7</v>
      </c>
      <c r="B24" s="317"/>
      <c r="C24" s="317"/>
      <c r="D24" s="317"/>
      <c r="E24" s="317"/>
    </row>
    <row r="25" spans="1:5">
      <c r="A25" s="1">
        <v>8</v>
      </c>
      <c r="B25" s="317"/>
      <c r="C25" s="317"/>
      <c r="D25" s="317"/>
      <c r="E25" s="317"/>
    </row>
    <row r="26" spans="1:5">
      <c r="A26" s="1">
        <v>9</v>
      </c>
      <c r="B26" s="317"/>
      <c r="C26" s="317"/>
      <c r="D26" s="317"/>
      <c r="E26" s="317"/>
    </row>
    <row r="27" spans="1:5">
      <c r="A27" s="1">
        <v>10</v>
      </c>
      <c r="B27" s="317"/>
      <c r="C27" s="317"/>
      <c r="D27" s="317"/>
      <c r="E27" s="317"/>
    </row>
    <row r="28" spans="1:5">
      <c r="A28" s="1">
        <v>11</v>
      </c>
      <c r="B28" s="317"/>
      <c r="C28" s="317"/>
      <c r="D28" s="317"/>
      <c r="E28" s="317"/>
    </row>
    <row r="29" spans="1:5">
      <c r="A29" s="1">
        <v>12</v>
      </c>
      <c r="B29" s="317"/>
      <c r="C29" s="317"/>
      <c r="D29" s="317"/>
      <c r="E29" s="317"/>
    </row>
    <row r="30" spans="1:5">
      <c r="A30" s="246"/>
      <c r="B30" s="246"/>
      <c r="C30" s="246"/>
      <c r="D30" s="246"/>
      <c r="E30" s="246"/>
    </row>
    <row r="31" spans="1:5">
      <c r="A31" s="325" t="s">
        <v>187</v>
      </c>
      <c r="B31" s="325"/>
      <c r="C31" s="325"/>
      <c r="D31" s="325"/>
      <c r="E31" s="325"/>
    </row>
    <row r="32" spans="1:5">
      <c r="A32" s="325"/>
      <c r="B32" s="325"/>
      <c r="C32" s="325"/>
      <c r="D32" s="325"/>
      <c r="E32" s="325"/>
    </row>
    <row r="33" spans="1:5">
      <c r="A33" s="246"/>
      <c r="B33" s="246"/>
      <c r="C33" s="246"/>
      <c r="D33" s="246"/>
      <c r="E33" s="246"/>
    </row>
    <row r="34" spans="1:5">
      <c r="A34" s="324" t="s">
        <v>188</v>
      </c>
      <c r="B34" s="324"/>
      <c r="C34" s="324"/>
      <c r="D34" s="324"/>
      <c r="E34" s="324"/>
    </row>
    <row r="35" spans="1:5">
      <c r="A35" s="324" t="s">
        <v>189</v>
      </c>
      <c r="B35" s="324"/>
      <c r="C35" s="324"/>
      <c r="D35" s="324"/>
      <c r="E35" s="324"/>
    </row>
    <row r="36" spans="1:5">
      <c r="A36" s="324" t="str">
        <f ca="1">"Em "&amp;TEXT(TODAY(),"dd/mm/aaaa")</f>
        <v>Em 14/11/2025</v>
      </c>
      <c r="B36" s="324"/>
      <c r="C36" s="324"/>
      <c r="D36" s="324"/>
      <c r="E36" s="324"/>
    </row>
    <row r="37" spans="1:5">
      <c r="A37" s="324" t="s">
        <v>4</v>
      </c>
      <c r="B37" s="324"/>
      <c r="C37" s="324"/>
      <c r="D37" s="324"/>
      <c r="E37" s="324"/>
    </row>
    <row r="38" spans="1:5">
      <c r="A38" s="324" t="s">
        <v>190</v>
      </c>
      <c r="B38" s="324"/>
      <c r="C38" s="324"/>
      <c r="D38" s="324"/>
      <c r="E38" s="324"/>
    </row>
  </sheetData>
  <mergeCells count="41">
    <mergeCell ref="A38:E38"/>
    <mergeCell ref="B27:C27"/>
    <mergeCell ref="D27:E27"/>
    <mergeCell ref="B28:C28"/>
    <mergeCell ref="D28:E28"/>
    <mergeCell ref="B29:C29"/>
    <mergeCell ref="D29:E29"/>
    <mergeCell ref="A31:E32"/>
    <mergeCell ref="A34:E34"/>
    <mergeCell ref="A35:E35"/>
    <mergeCell ref="A36:E36"/>
    <mergeCell ref="A37:E37"/>
    <mergeCell ref="B24:C24"/>
    <mergeCell ref="D24:E24"/>
    <mergeCell ref="B25:C25"/>
    <mergeCell ref="D25:E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B11:C11"/>
    <mergeCell ref="B12:C12"/>
    <mergeCell ref="A14:E14"/>
    <mergeCell ref="A16:E16"/>
    <mergeCell ref="B17:C17"/>
    <mergeCell ref="D17:E17"/>
    <mergeCell ref="A5:E5"/>
    <mergeCell ref="A6:E6"/>
    <mergeCell ref="A7:E7"/>
    <mergeCell ref="A8:E8"/>
    <mergeCell ref="A10:E10"/>
  </mergeCells>
  <pageMargins left="0.511811024" right="0.511811024" top="0.78740157499999996" bottom="0.78740157499999996" header="0.31496062000000002" footer="0.31496062000000002"/>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9"/>
  <sheetViews>
    <sheetView workbookViewId="0">
      <selection activeCell="C12" sqref="C12"/>
    </sheetView>
  </sheetViews>
  <sheetFormatPr defaultColWidth="9.1796875" defaultRowHeight="14.5"/>
  <cols>
    <col min="2" max="2" width="8.81640625" style="232"/>
    <col min="3" max="3" width="78" customWidth="1"/>
    <col min="4" max="4" width="9.453125" customWidth="1"/>
    <col min="6" max="6" width="50.54296875" customWidth="1"/>
    <col min="8" max="8" width="7.26953125" customWidth="1"/>
    <col min="9" max="9" width="14.26953125" customWidth="1"/>
    <col min="10" max="10" width="16.54296875" customWidth="1"/>
    <col min="13" max="13" width="13.54296875" customWidth="1"/>
  </cols>
  <sheetData>
    <row r="1" spans="1:9" ht="18.5">
      <c r="B1" s="294" t="s">
        <v>194</v>
      </c>
      <c r="C1" s="295"/>
      <c r="D1" s="295"/>
      <c r="E1" s="295"/>
      <c r="F1" s="296"/>
    </row>
    <row r="2" spans="1:9" ht="15.5">
      <c r="B2" s="233" t="s">
        <v>14</v>
      </c>
      <c r="C2" s="233" t="s">
        <v>15</v>
      </c>
      <c r="D2" s="233" t="s">
        <v>43</v>
      </c>
      <c r="E2" s="297" t="s">
        <v>44</v>
      </c>
      <c r="F2" s="298"/>
      <c r="H2" s="307" t="s">
        <v>45</v>
      </c>
      <c r="I2" s="307"/>
    </row>
    <row r="3" spans="1:9" ht="15.5">
      <c r="B3" s="234">
        <v>1</v>
      </c>
      <c r="C3" s="235" t="s">
        <v>195</v>
      </c>
      <c r="D3" s="236"/>
      <c r="E3" s="299"/>
      <c r="F3" s="300"/>
      <c r="H3" s="307"/>
      <c r="I3" s="307"/>
    </row>
    <row r="4" spans="1:9" ht="15.5">
      <c r="B4" s="237">
        <v>2</v>
      </c>
      <c r="C4" s="238" t="s">
        <v>196</v>
      </c>
      <c r="D4" s="239"/>
      <c r="E4" s="301"/>
      <c r="F4" s="302"/>
      <c r="H4" s="307"/>
      <c r="I4" s="307"/>
    </row>
    <row r="5" spans="1:9" ht="15.5">
      <c r="B5" s="242">
        <v>3</v>
      </c>
      <c r="C5" s="238" t="s">
        <v>197</v>
      </c>
      <c r="D5" s="239"/>
      <c r="E5" s="301"/>
      <c r="F5" s="302"/>
      <c r="H5" s="243" t="s">
        <v>198</v>
      </c>
      <c r="I5" s="28" t="s">
        <v>134</v>
      </c>
    </row>
    <row r="6" spans="1:9" ht="15.5">
      <c r="B6" s="326" t="s">
        <v>199</v>
      </c>
      <c r="C6" s="327"/>
      <c r="D6" s="327"/>
      <c r="E6" s="327"/>
      <c r="F6" s="328"/>
      <c r="H6" s="243" t="s">
        <v>200</v>
      </c>
      <c r="I6" s="28" t="s">
        <v>136</v>
      </c>
    </row>
    <row r="7" spans="1:9" ht="46.5">
      <c r="B7" s="237">
        <v>4</v>
      </c>
      <c r="C7" s="238" t="s">
        <v>201</v>
      </c>
      <c r="D7" s="239"/>
      <c r="E7" s="301"/>
      <c r="F7" s="302"/>
      <c r="H7" s="243" t="s">
        <v>57</v>
      </c>
      <c r="I7" s="28" t="s">
        <v>58</v>
      </c>
    </row>
    <row r="8" spans="1:9" ht="46.5">
      <c r="B8" s="242">
        <v>5</v>
      </c>
      <c r="C8" s="238" t="s">
        <v>202</v>
      </c>
      <c r="D8" s="244"/>
      <c r="E8" s="301"/>
      <c r="F8" s="302"/>
    </row>
    <row r="9" spans="1:9" ht="46.5">
      <c r="B9" s="242">
        <v>6</v>
      </c>
      <c r="C9" s="238" t="s">
        <v>203</v>
      </c>
      <c r="D9" s="244"/>
      <c r="E9" s="301"/>
      <c r="F9" s="302"/>
    </row>
    <row r="10" spans="1:9" ht="46.5">
      <c r="B10" s="242">
        <v>7</v>
      </c>
      <c r="C10" s="245" t="s">
        <v>204</v>
      </c>
      <c r="D10" s="244"/>
      <c r="E10" s="301"/>
      <c r="F10" s="302"/>
    </row>
    <row r="11" spans="1:9" ht="31">
      <c r="B11" s="242">
        <v>8</v>
      </c>
      <c r="C11" s="238" t="s">
        <v>205</v>
      </c>
      <c r="D11" s="244"/>
      <c r="E11" s="303"/>
      <c r="F11" s="304"/>
    </row>
    <row r="12" spans="1:9" ht="31">
      <c r="B12" s="242">
        <v>9</v>
      </c>
      <c r="C12" s="238" t="s">
        <v>206</v>
      </c>
      <c r="D12" s="239"/>
      <c r="E12" s="301"/>
      <c r="F12" s="302"/>
    </row>
    <row r="13" spans="1:9" ht="15.5">
      <c r="A13">
        <v>9</v>
      </c>
      <c r="C13" s="238"/>
    </row>
    <row r="14" spans="1:9">
      <c r="A14">
        <v>10</v>
      </c>
    </row>
    <row r="15" spans="1:9" ht="31.5" customHeight="1"/>
    <row r="16" spans="1:9">
      <c r="A16">
        <v>1</v>
      </c>
    </row>
    <row r="17" spans="1:1">
      <c r="A17">
        <v>2</v>
      </c>
    </row>
    <row r="18" spans="1:1">
      <c r="A18">
        <v>3</v>
      </c>
    </row>
    <row r="19" spans="1:1">
      <c r="A19">
        <v>4</v>
      </c>
    </row>
  </sheetData>
  <sheetProtection selectLockedCells="1"/>
  <mergeCells count="13">
    <mergeCell ref="E11:F11"/>
    <mergeCell ref="E12:F12"/>
    <mergeCell ref="H2:I4"/>
    <mergeCell ref="B6:F6"/>
    <mergeCell ref="E7:F7"/>
    <mergeCell ref="E8:F8"/>
    <mergeCell ref="E9:F9"/>
    <mergeCell ref="E10:F10"/>
    <mergeCell ref="B1:F1"/>
    <mergeCell ref="E2:F2"/>
    <mergeCell ref="E3:F3"/>
    <mergeCell ref="E4:F4"/>
    <mergeCell ref="E5:F5"/>
  </mergeCells>
  <pageMargins left="0.511811024" right="0.511811024" top="0.78740157499999996" bottom="0.78740157499999996" header="0.31496062000000002" footer="0.31496062000000002"/>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5:F97"/>
  <sheetViews>
    <sheetView zoomScaleNormal="100" workbookViewId="0">
      <selection activeCell="C12" sqref="C12:E12"/>
    </sheetView>
  </sheetViews>
  <sheetFormatPr defaultColWidth="9.1796875" defaultRowHeight="14.5"/>
  <cols>
    <col min="1" max="1" width="11" customWidth="1"/>
    <col min="2" max="2" width="31.453125" customWidth="1"/>
    <col min="3" max="3" width="14.453125" customWidth="1"/>
    <col min="4" max="4" width="10.7265625" customWidth="1"/>
    <col min="5" max="5" width="25.7265625" customWidth="1"/>
  </cols>
  <sheetData>
    <row r="5" spans="1:5">
      <c r="A5" s="315" t="s">
        <v>1</v>
      </c>
      <c r="B5" s="315"/>
      <c r="C5" s="315"/>
      <c r="D5" s="315"/>
      <c r="E5" s="315"/>
    </row>
    <row r="6" spans="1:5">
      <c r="A6" s="315" t="s">
        <v>177</v>
      </c>
      <c r="B6" s="315"/>
      <c r="C6" s="315"/>
      <c r="D6" s="315"/>
      <c r="E6" s="315"/>
    </row>
    <row r="7" spans="1:5">
      <c r="A7" s="315" t="s">
        <v>178</v>
      </c>
      <c r="B7" s="315"/>
      <c r="C7" s="315"/>
      <c r="D7" s="315"/>
      <c r="E7" s="315"/>
    </row>
    <row r="8" spans="1:5">
      <c r="A8" s="315" t="s">
        <v>4</v>
      </c>
      <c r="B8" s="315"/>
      <c r="C8" s="315"/>
      <c r="D8" s="315"/>
      <c r="E8" s="315"/>
    </row>
    <row r="10" spans="1:5">
      <c r="A10" s="329" t="s">
        <v>207</v>
      </c>
      <c r="B10" s="330"/>
      <c r="C10" s="330"/>
      <c r="D10" s="330"/>
      <c r="E10" s="331"/>
    </row>
    <row r="11" spans="1:5" ht="16.5" customHeight="1"/>
    <row r="12" spans="1:5" ht="16.5" customHeight="1">
      <c r="A12" s="332" t="s">
        <v>208</v>
      </c>
      <c r="B12" s="332"/>
      <c r="C12" s="333"/>
      <c r="D12" s="333"/>
      <c r="E12" s="333"/>
    </row>
    <row r="13" spans="1:5" ht="15.5">
      <c r="A13" s="334" t="s">
        <v>209</v>
      </c>
      <c r="B13" s="334"/>
      <c r="C13" s="334"/>
      <c r="D13" s="334"/>
      <c r="E13" s="334"/>
    </row>
    <row r="14" spans="1:5" ht="15.5">
      <c r="A14" s="1" t="s">
        <v>210</v>
      </c>
      <c r="B14" s="222"/>
      <c r="C14" s="1" t="s">
        <v>211</v>
      </c>
      <c r="D14" s="335"/>
      <c r="E14" s="335"/>
    </row>
    <row r="15" spans="1:5" ht="15.5">
      <c r="A15" s="1" t="s">
        <v>212</v>
      </c>
      <c r="B15" s="336"/>
      <c r="C15" s="336"/>
      <c r="D15" s="336"/>
      <c r="E15" s="336"/>
    </row>
    <row r="16" spans="1:5" ht="15.5">
      <c r="A16" s="174" t="s">
        <v>213</v>
      </c>
      <c r="B16" s="337"/>
      <c r="C16" s="337"/>
      <c r="D16" s="337"/>
      <c r="E16" s="338"/>
    </row>
    <row r="17" spans="1:5" ht="15" customHeight="1">
      <c r="A17" s="339" t="s">
        <v>214</v>
      </c>
      <c r="B17" s="340"/>
      <c r="C17" s="340"/>
      <c r="D17" s="340"/>
      <c r="E17" s="341"/>
    </row>
    <row r="18" spans="1:5" ht="15.5">
      <c r="A18" s="1" t="s">
        <v>215</v>
      </c>
      <c r="B18" s="223"/>
      <c r="C18" s="1" t="s">
        <v>216</v>
      </c>
      <c r="D18" s="342"/>
      <c r="E18" s="338"/>
    </row>
    <row r="19" spans="1:5" ht="24">
      <c r="A19" s="1" t="s">
        <v>217</v>
      </c>
      <c r="B19" s="223"/>
      <c r="C19" s="1" t="s">
        <v>218</v>
      </c>
      <c r="D19" s="335"/>
      <c r="E19" s="335"/>
    </row>
    <row r="20" spans="1:5" ht="15" customHeight="1">
      <c r="A20" s="339" t="s">
        <v>219</v>
      </c>
      <c r="B20" s="340"/>
      <c r="C20" s="340"/>
      <c r="D20" s="340"/>
      <c r="E20" s="341"/>
    </row>
    <row r="21" spans="1:5" ht="24">
      <c r="A21" s="1" t="s">
        <v>220</v>
      </c>
      <c r="B21" s="224"/>
      <c r="C21" s="1" t="s">
        <v>221</v>
      </c>
      <c r="D21" s="343"/>
      <c r="E21" s="343"/>
    </row>
    <row r="22" spans="1:5">
      <c r="A22" s="339" t="s">
        <v>222</v>
      </c>
      <c r="B22" s="340"/>
      <c r="C22" s="340"/>
      <c r="D22" s="340"/>
      <c r="E22" s="341"/>
    </row>
    <row r="23" spans="1:5" ht="16.5" customHeight="1">
      <c r="A23" s="344" t="s">
        <v>223</v>
      </c>
      <c r="B23" s="345"/>
      <c r="C23" s="346"/>
      <c r="D23" s="347"/>
      <c r="E23" s="348"/>
    </row>
    <row r="24" spans="1:5" ht="16.5" customHeight="1">
      <c r="A24" s="344" t="s">
        <v>224</v>
      </c>
      <c r="B24" s="345"/>
      <c r="C24" s="346"/>
      <c r="D24" s="347"/>
      <c r="E24" s="348"/>
    </row>
    <row r="25" spans="1:5" ht="16.5" customHeight="1">
      <c r="A25" s="225"/>
      <c r="B25" s="225"/>
      <c r="C25" s="225"/>
    </row>
    <row r="26" spans="1:5">
      <c r="A26" s="349" t="s">
        <v>19</v>
      </c>
      <c r="B26" s="350"/>
      <c r="C26" s="350"/>
      <c r="D26" s="350"/>
      <c r="E26" s="351"/>
    </row>
    <row r="27" spans="1:5">
      <c r="A27" s="6" t="s">
        <v>14</v>
      </c>
      <c r="B27" s="1" t="s">
        <v>15</v>
      </c>
      <c r="C27" s="6" t="s">
        <v>225</v>
      </c>
      <c r="D27" s="352" t="s">
        <v>44</v>
      </c>
      <c r="E27" s="352"/>
    </row>
    <row r="28" spans="1:5" ht="36">
      <c r="A28" s="25">
        <v>1</v>
      </c>
      <c r="B28" s="26" t="s">
        <v>226</v>
      </c>
      <c r="C28" s="21"/>
      <c r="D28" s="353"/>
      <c r="E28" s="353"/>
    </row>
    <row r="29" spans="1:5" ht="35.5" customHeight="1">
      <c r="A29" s="25">
        <f>A28+1</f>
        <v>2</v>
      </c>
      <c r="B29" s="226" t="s">
        <v>227</v>
      </c>
      <c r="C29" s="21"/>
      <c r="D29" s="353"/>
      <c r="E29" s="353"/>
    </row>
    <row r="30" spans="1:5" ht="24">
      <c r="A30" s="25">
        <f t="shared" ref="A30:A32" si="0">A29+1</f>
        <v>3</v>
      </c>
      <c r="B30" s="26" t="s">
        <v>228</v>
      </c>
      <c r="C30" s="21"/>
      <c r="D30" s="353"/>
      <c r="E30" s="353"/>
    </row>
    <row r="31" spans="1:5" ht="39.75" customHeight="1">
      <c r="A31" s="25">
        <f t="shared" si="0"/>
        <v>4</v>
      </c>
      <c r="B31" s="226" t="s">
        <v>229</v>
      </c>
      <c r="C31" s="21"/>
      <c r="D31" s="353"/>
      <c r="E31" s="353"/>
    </row>
    <row r="32" spans="1:5" ht="24">
      <c r="A32" s="25">
        <f t="shared" si="0"/>
        <v>5</v>
      </c>
      <c r="B32" s="26" t="s">
        <v>230</v>
      </c>
      <c r="C32" s="21"/>
      <c r="D32" s="353"/>
      <c r="E32" s="353"/>
    </row>
    <row r="34" spans="1:5" ht="15.75" customHeight="1">
      <c r="A34" s="349" t="s">
        <v>231</v>
      </c>
      <c r="B34" s="350"/>
      <c r="C34" s="350"/>
      <c r="D34" s="350"/>
      <c r="E34" s="351"/>
    </row>
    <row r="35" spans="1:5">
      <c r="A35" s="6" t="s">
        <v>14</v>
      </c>
      <c r="B35" s="1" t="s">
        <v>15</v>
      </c>
      <c r="C35" s="6" t="s">
        <v>225</v>
      </c>
      <c r="D35" s="320" t="s">
        <v>44</v>
      </c>
      <c r="E35" s="321"/>
    </row>
    <row r="36" spans="1:5">
      <c r="A36" s="25">
        <f>A32+1</f>
        <v>6</v>
      </c>
      <c r="B36" s="26" t="s">
        <v>232</v>
      </c>
      <c r="C36" s="21"/>
      <c r="D36" s="354"/>
      <c r="E36" s="355"/>
    </row>
    <row r="37" spans="1:5">
      <c r="A37" s="29">
        <f>A36+1</f>
        <v>7</v>
      </c>
      <c r="B37" s="26" t="s">
        <v>233</v>
      </c>
      <c r="C37" s="21"/>
      <c r="D37" s="354"/>
      <c r="E37" s="355"/>
    </row>
    <row r="38" spans="1:5" ht="24">
      <c r="A38" s="29">
        <f t="shared" ref="A38:A39" si="1">A37+1</f>
        <v>8</v>
      </c>
      <c r="B38" s="26" t="s">
        <v>234</v>
      </c>
      <c r="C38" s="21"/>
      <c r="D38" s="354"/>
      <c r="E38" s="355"/>
    </row>
    <row r="39" spans="1:5">
      <c r="A39" s="29">
        <f t="shared" si="1"/>
        <v>9</v>
      </c>
      <c r="B39" s="26" t="s">
        <v>222</v>
      </c>
      <c r="C39" s="21"/>
      <c r="D39" s="354"/>
      <c r="E39" s="355"/>
    </row>
    <row r="41" spans="1:5">
      <c r="A41" s="349" t="s">
        <v>235</v>
      </c>
      <c r="B41" s="350"/>
      <c r="C41" s="350"/>
      <c r="D41" s="350"/>
      <c r="E41" s="351"/>
    </row>
    <row r="42" spans="1:5">
      <c r="A42" s="6" t="s">
        <v>14</v>
      </c>
      <c r="B42" s="1" t="s">
        <v>15</v>
      </c>
      <c r="C42" s="6" t="s">
        <v>225</v>
      </c>
      <c r="D42" s="320" t="s">
        <v>44</v>
      </c>
      <c r="E42" s="321"/>
    </row>
    <row r="43" spans="1:5">
      <c r="A43" s="25">
        <f>A39+1</f>
        <v>10</v>
      </c>
      <c r="B43" s="26" t="s">
        <v>236</v>
      </c>
      <c r="C43" s="21"/>
      <c r="D43" s="353"/>
      <c r="E43" s="353"/>
    </row>
    <row r="44" spans="1:5">
      <c r="A44" s="25" t="s">
        <v>237</v>
      </c>
      <c r="B44" s="26" t="s">
        <v>238</v>
      </c>
      <c r="C44" s="21"/>
      <c r="D44" s="353"/>
      <c r="E44" s="353"/>
    </row>
    <row r="45" spans="1:5">
      <c r="A45" s="29">
        <f>A43+1</f>
        <v>11</v>
      </c>
      <c r="B45" s="26" t="s">
        <v>239</v>
      </c>
      <c r="C45" s="21"/>
      <c r="D45" s="353"/>
      <c r="E45" s="353"/>
    </row>
    <row r="46" spans="1:5">
      <c r="A46" s="29">
        <f>A45+1</f>
        <v>12</v>
      </c>
      <c r="B46" s="26" t="s">
        <v>240</v>
      </c>
      <c r="C46" s="21"/>
      <c r="D46" s="356"/>
      <c r="E46" s="356"/>
    </row>
    <row r="47" spans="1:5">
      <c r="A47" s="29">
        <f t="shared" ref="A47:A50" si="2">A46+1</f>
        <v>13</v>
      </c>
      <c r="B47" s="26" t="s">
        <v>468</v>
      </c>
      <c r="C47" s="21"/>
      <c r="D47" s="356"/>
      <c r="E47" s="356"/>
    </row>
    <row r="48" spans="1:5">
      <c r="A48" s="29">
        <f t="shared" si="2"/>
        <v>14</v>
      </c>
      <c r="B48" s="26" t="s">
        <v>242</v>
      </c>
      <c r="C48" s="21"/>
      <c r="D48" s="356"/>
      <c r="E48" s="356"/>
    </row>
    <row r="49" spans="1:5">
      <c r="A49" s="29">
        <f t="shared" si="2"/>
        <v>15</v>
      </c>
      <c r="B49" s="26" t="s">
        <v>243</v>
      </c>
      <c r="C49" s="21"/>
      <c r="D49" s="356"/>
      <c r="E49" s="356"/>
    </row>
    <row r="50" spans="1:5">
      <c r="A50" s="29">
        <f t="shared" si="2"/>
        <v>16</v>
      </c>
      <c r="B50" s="26" t="s">
        <v>222</v>
      </c>
      <c r="C50" s="21"/>
      <c r="D50" s="356"/>
      <c r="E50" s="356"/>
    </row>
    <row r="52" spans="1:5">
      <c r="A52" s="349" t="s">
        <v>244</v>
      </c>
      <c r="B52" s="350"/>
      <c r="C52" s="350"/>
      <c r="D52" s="350"/>
      <c r="E52" s="351"/>
    </row>
    <row r="53" spans="1:5">
      <c r="A53" s="6" t="s">
        <v>14</v>
      </c>
      <c r="B53" s="1" t="s">
        <v>15</v>
      </c>
      <c r="C53" s="6" t="s">
        <v>225</v>
      </c>
      <c r="D53" s="320" t="s">
        <v>44</v>
      </c>
      <c r="E53" s="321"/>
    </row>
    <row r="54" spans="1:5" ht="36" customHeight="1">
      <c r="A54" s="25">
        <f>A50+1</f>
        <v>17</v>
      </c>
      <c r="B54" s="26" t="s">
        <v>463</v>
      </c>
      <c r="C54" s="27"/>
      <c r="D54" s="353"/>
      <c r="E54" s="353"/>
    </row>
    <row r="55" spans="1:5" ht="24">
      <c r="A55" s="25">
        <f>A54+1</f>
        <v>18</v>
      </c>
      <c r="B55" s="26" t="s">
        <v>476</v>
      </c>
      <c r="C55" s="27"/>
      <c r="D55" s="353"/>
      <c r="E55" s="353"/>
    </row>
    <row r="56" spans="1:5" ht="24">
      <c r="A56" s="25">
        <f t="shared" ref="A56:A58" si="3">A55+1</f>
        <v>19</v>
      </c>
      <c r="B56" s="26" t="s">
        <v>474</v>
      </c>
      <c r="C56" s="27"/>
      <c r="D56" s="353"/>
      <c r="E56" s="353"/>
    </row>
    <row r="57" spans="1:5" ht="24.5" thickBot="1">
      <c r="A57" s="25">
        <f t="shared" si="3"/>
        <v>20</v>
      </c>
      <c r="B57" s="26" t="s">
        <v>475</v>
      </c>
      <c r="C57" s="27"/>
      <c r="D57" s="356"/>
      <c r="E57" s="356"/>
    </row>
    <row r="58" spans="1:5" ht="25.5" customHeight="1" thickBot="1">
      <c r="A58" s="25">
        <f t="shared" si="3"/>
        <v>21</v>
      </c>
      <c r="B58" s="26" t="s">
        <v>473</v>
      </c>
      <c r="C58" s="27"/>
      <c r="D58" s="357"/>
      <c r="E58" s="358"/>
    </row>
    <row r="59" spans="1:5" ht="15" thickBot="1"/>
    <row r="60" spans="1:5">
      <c r="A60" s="359" t="s">
        <v>245</v>
      </c>
      <c r="B60" s="359"/>
      <c r="C60" s="359"/>
      <c r="D60" s="359"/>
      <c r="E60" s="359"/>
    </row>
    <row r="61" spans="1:5">
      <c r="A61" s="6" t="s">
        <v>14</v>
      </c>
      <c r="B61" s="1" t="s">
        <v>15</v>
      </c>
      <c r="C61" s="6" t="s">
        <v>225</v>
      </c>
      <c r="D61" s="352" t="s">
        <v>44</v>
      </c>
      <c r="E61" s="352"/>
    </row>
    <row r="62" spans="1:5" ht="24.5" thickBot="1">
      <c r="A62" s="7">
        <v>22</v>
      </c>
      <c r="B62" s="8" t="s">
        <v>246</v>
      </c>
      <c r="C62" s="9"/>
      <c r="D62" s="360"/>
      <c r="E62" s="361"/>
    </row>
    <row r="63" spans="1:5" ht="28.5" customHeight="1" thickBot="1">
      <c r="A63" s="7">
        <v>23</v>
      </c>
      <c r="B63" s="8" t="s">
        <v>485</v>
      </c>
      <c r="C63" s="9"/>
      <c r="D63" s="281"/>
      <c r="E63" s="282"/>
    </row>
    <row r="64" spans="1:5" ht="55.5" customHeight="1" thickBot="1">
      <c r="A64" s="7">
        <v>24</v>
      </c>
      <c r="B64" s="8" t="s">
        <v>487</v>
      </c>
      <c r="C64" s="9"/>
      <c r="D64" s="281"/>
      <c r="E64" s="282"/>
    </row>
    <row r="65" spans="1:6" ht="37.5" customHeight="1" thickBot="1">
      <c r="A65" s="29">
        <v>25</v>
      </c>
      <c r="B65" s="26" t="s">
        <v>488</v>
      </c>
      <c r="C65" s="27"/>
      <c r="D65" s="362"/>
      <c r="E65" s="363"/>
    </row>
    <row r="66" spans="1:6" ht="22" customHeight="1">
      <c r="A66" s="364" t="s">
        <v>247</v>
      </c>
      <c r="B66" s="365"/>
      <c r="C66" s="364" t="s">
        <v>248</v>
      </c>
      <c r="D66" s="366"/>
      <c r="E66" s="227" t="s">
        <v>249</v>
      </c>
    </row>
    <row r="67" spans="1:6" ht="22" customHeight="1">
      <c r="A67" s="367"/>
      <c r="B67" s="368"/>
      <c r="C67" s="367"/>
      <c r="D67" s="368"/>
      <c r="E67" s="228"/>
    </row>
    <row r="68" spans="1:6" ht="22" customHeight="1">
      <c r="A68" s="369"/>
      <c r="B68" s="370"/>
      <c r="C68" s="369"/>
      <c r="D68" s="370"/>
      <c r="E68" s="229"/>
    </row>
    <row r="69" spans="1:6" ht="22" customHeight="1">
      <c r="A69" s="367"/>
      <c r="B69" s="368"/>
      <c r="C69" s="367"/>
      <c r="D69" s="368"/>
      <c r="E69" s="228"/>
    </row>
    <row r="70" spans="1:6" ht="22" customHeight="1">
      <c r="A70" s="367"/>
      <c r="B70" s="368"/>
      <c r="C70" s="367"/>
      <c r="D70" s="368"/>
      <c r="E70" s="228"/>
    </row>
    <row r="72" spans="1:6" ht="42" customHeight="1">
      <c r="A72" s="349" t="s">
        <v>486</v>
      </c>
      <c r="B72" s="350"/>
      <c r="C72" s="350"/>
      <c r="D72" s="350"/>
      <c r="E72" s="350"/>
      <c r="F72" s="351"/>
    </row>
    <row r="73" spans="1:6">
      <c r="A73" s="6" t="s">
        <v>14</v>
      </c>
      <c r="B73" s="344" t="s">
        <v>15</v>
      </c>
      <c r="C73" s="346"/>
      <c r="D73" s="6" t="s">
        <v>225</v>
      </c>
      <c r="E73" s="320" t="s">
        <v>44</v>
      </c>
      <c r="F73" s="321"/>
    </row>
    <row r="74" spans="1:6" ht="25.5" customHeight="1">
      <c r="A74" s="25">
        <f>A65+1</f>
        <v>26</v>
      </c>
      <c r="B74" s="371" t="s">
        <v>482</v>
      </c>
      <c r="C74" s="372"/>
      <c r="D74" s="27"/>
      <c r="E74" s="353"/>
      <c r="F74" s="353"/>
    </row>
    <row r="75" spans="1:6" ht="83.25" customHeight="1" thickBot="1">
      <c r="A75" s="25">
        <f>A74+1</f>
        <v>27</v>
      </c>
      <c r="B75" s="371" t="s">
        <v>29</v>
      </c>
      <c r="C75" s="372"/>
      <c r="D75" s="27"/>
      <c r="E75" s="353"/>
      <c r="F75" s="353"/>
    </row>
    <row r="76" spans="1:6" ht="48.75" customHeight="1" thickBot="1">
      <c r="A76" s="25">
        <v>28</v>
      </c>
      <c r="B76" s="371" t="s">
        <v>477</v>
      </c>
      <c r="C76" s="372"/>
      <c r="D76" s="27"/>
      <c r="E76" s="375"/>
      <c r="F76" s="376"/>
    </row>
    <row r="77" spans="1:6" ht="57" customHeight="1" thickBot="1">
      <c r="A77" s="25">
        <v>29</v>
      </c>
      <c r="B77" s="371" t="s">
        <v>464</v>
      </c>
      <c r="C77" s="372"/>
      <c r="D77" s="27"/>
      <c r="E77" s="353"/>
      <c r="F77" s="353"/>
    </row>
    <row r="78" spans="1:6" ht="25.5" customHeight="1">
      <c r="A78" s="25">
        <f t="shared" ref="A78:A80" si="4">A77+1</f>
        <v>30</v>
      </c>
      <c r="B78" s="371" t="s">
        <v>32</v>
      </c>
      <c r="C78" s="372"/>
      <c r="D78" s="27"/>
      <c r="E78" s="356"/>
      <c r="F78" s="356"/>
    </row>
    <row r="79" spans="1:6" ht="25.5" customHeight="1">
      <c r="A79" s="25">
        <f t="shared" si="4"/>
        <v>31</v>
      </c>
      <c r="B79" s="371" t="s">
        <v>33</v>
      </c>
      <c r="C79" s="372"/>
      <c r="D79" s="27"/>
      <c r="E79" s="356"/>
      <c r="F79" s="356"/>
    </row>
    <row r="80" spans="1:6" ht="25.5" customHeight="1">
      <c r="A80" s="25">
        <f t="shared" si="4"/>
        <v>32</v>
      </c>
      <c r="B80" s="371" t="s">
        <v>465</v>
      </c>
      <c r="C80" s="372"/>
      <c r="D80" s="27"/>
      <c r="E80" s="373"/>
      <c r="F80" s="374"/>
    </row>
    <row r="81" spans="1:6">
      <c r="B81" s="230"/>
      <c r="C81" s="230"/>
    </row>
    <row r="82" spans="1:6">
      <c r="A82" s="359" t="s">
        <v>250</v>
      </c>
      <c r="B82" s="359"/>
      <c r="C82" s="359"/>
      <c r="D82" s="359"/>
      <c r="E82" s="359"/>
      <c r="F82" s="359"/>
    </row>
    <row r="83" spans="1:6">
      <c r="A83" s="6" t="s">
        <v>14</v>
      </c>
      <c r="B83" s="344" t="s">
        <v>15</v>
      </c>
      <c r="C83" s="346"/>
      <c r="D83" s="6" t="s">
        <v>225</v>
      </c>
      <c r="E83" s="352" t="s">
        <v>44</v>
      </c>
      <c r="F83" s="352"/>
    </row>
    <row r="84" spans="1:6" ht="25.5" customHeight="1" thickBot="1">
      <c r="A84" s="23">
        <f>A80+1</f>
        <v>33</v>
      </c>
      <c r="B84" s="377" t="s">
        <v>483</v>
      </c>
      <c r="C84" s="377"/>
      <c r="D84" s="21"/>
      <c r="E84" s="353"/>
      <c r="F84" s="353"/>
    </row>
    <row r="85" spans="1:6" ht="25.5" customHeight="1" thickBot="1">
      <c r="A85" s="23">
        <v>34</v>
      </c>
      <c r="B85" s="371" t="s">
        <v>481</v>
      </c>
      <c r="C85" s="372"/>
      <c r="D85" s="21"/>
      <c r="E85" s="375"/>
      <c r="F85" s="376"/>
    </row>
    <row r="86" spans="1:6" ht="48" customHeight="1" thickBot="1">
      <c r="A86" s="23">
        <v>35</v>
      </c>
      <c r="B86" s="377" t="s">
        <v>480</v>
      </c>
      <c r="C86" s="377"/>
      <c r="D86" s="21"/>
      <c r="E86" s="353"/>
      <c r="F86" s="353"/>
    </row>
    <row r="87" spans="1:6" ht="30" customHeight="1" thickBot="1">
      <c r="A87" s="23">
        <f t="shared" ref="A87:A91" si="5">A86+1</f>
        <v>36</v>
      </c>
      <c r="B87" s="377" t="s">
        <v>38</v>
      </c>
      <c r="C87" s="377"/>
      <c r="D87" s="21"/>
      <c r="E87" s="353"/>
      <c r="F87" s="353"/>
    </row>
    <row r="88" spans="1:6" ht="30" customHeight="1" thickBot="1">
      <c r="A88" s="23">
        <v>37</v>
      </c>
      <c r="B88" s="371" t="s">
        <v>484</v>
      </c>
      <c r="C88" s="372"/>
      <c r="D88" s="21"/>
      <c r="E88" s="354"/>
      <c r="F88" s="355"/>
    </row>
    <row r="89" spans="1:6" ht="30" customHeight="1" thickBot="1">
      <c r="A89" s="23">
        <v>38</v>
      </c>
      <c r="B89" s="377" t="s">
        <v>466</v>
      </c>
      <c r="C89" s="377"/>
      <c r="D89" s="21"/>
      <c r="E89" s="356"/>
      <c r="F89" s="356"/>
    </row>
    <row r="90" spans="1:6" ht="36" customHeight="1">
      <c r="A90" s="23">
        <f t="shared" si="5"/>
        <v>39</v>
      </c>
      <c r="B90" s="377" t="s">
        <v>467</v>
      </c>
      <c r="C90" s="377"/>
      <c r="D90" s="21"/>
      <c r="E90" s="356"/>
      <c r="F90" s="356"/>
    </row>
    <row r="91" spans="1:6" ht="30" customHeight="1">
      <c r="A91" s="23">
        <f t="shared" si="5"/>
        <v>40</v>
      </c>
      <c r="B91" s="377" t="s">
        <v>41</v>
      </c>
      <c r="C91" s="377"/>
      <c r="D91" s="21"/>
      <c r="E91" s="356"/>
      <c r="F91" s="356"/>
    </row>
    <row r="93" spans="1:6" ht="15.75" customHeight="1">
      <c r="A93" s="359" t="s">
        <v>222</v>
      </c>
      <c r="B93" s="359"/>
      <c r="C93" s="359"/>
      <c r="D93" s="359"/>
      <c r="E93" s="359"/>
      <c r="F93" s="359"/>
    </row>
    <row r="94" spans="1:6">
      <c r="A94" s="6" t="s">
        <v>14</v>
      </c>
      <c r="B94" s="380" t="s">
        <v>15</v>
      </c>
      <c r="C94" s="380"/>
      <c r="D94" s="6" t="s">
        <v>225</v>
      </c>
      <c r="E94" s="352" t="s">
        <v>44</v>
      </c>
      <c r="F94" s="352"/>
    </row>
    <row r="95" spans="1:6" ht="26.25" customHeight="1">
      <c r="A95" s="23">
        <f>A91+1</f>
        <v>41</v>
      </c>
      <c r="B95" s="377" t="s">
        <v>251</v>
      </c>
      <c r="C95" s="377"/>
      <c r="D95" s="231"/>
      <c r="E95" s="378"/>
      <c r="F95" s="379"/>
    </row>
    <row r="96" spans="1:6" ht="26.25" customHeight="1">
      <c r="A96" s="23">
        <f>A95+1</f>
        <v>42</v>
      </c>
      <c r="B96" s="377" t="s">
        <v>252</v>
      </c>
      <c r="C96" s="377"/>
      <c r="D96" s="231"/>
      <c r="E96" s="378"/>
      <c r="F96" s="379"/>
    </row>
    <row r="97" spans="1:6" ht="26.25" customHeight="1">
      <c r="A97" s="23">
        <f>A96+1</f>
        <v>43</v>
      </c>
      <c r="B97" s="377" t="s">
        <v>253</v>
      </c>
      <c r="C97" s="377"/>
      <c r="D97" s="231"/>
      <c r="E97" s="378"/>
      <c r="F97" s="379"/>
    </row>
  </sheetData>
  <mergeCells count="110">
    <mergeCell ref="B96:C96"/>
    <mergeCell ref="E96:F96"/>
    <mergeCell ref="B97:C97"/>
    <mergeCell ref="E97:F97"/>
    <mergeCell ref="B76:C76"/>
    <mergeCell ref="E76:F76"/>
    <mergeCell ref="B90:C90"/>
    <mergeCell ref="E90:F90"/>
    <mergeCell ref="B91:C91"/>
    <mergeCell ref="E91:F91"/>
    <mergeCell ref="A93:F93"/>
    <mergeCell ref="B94:C94"/>
    <mergeCell ref="E94:F94"/>
    <mergeCell ref="B95:C95"/>
    <mergeCell ref="E95:F95"/>
    <mergeCell ref="B83:C83"/>
    <mergeCell ref="E83:F83"/>
    <mergeCell ref="B84:C84"/>
    <mergeCell ref="E84:F84"/>
    <mergeCell ref="B86:C86"/>
    <mergeCell ref="E86:F86"/>
    <mergeCell ref="B87:C87"/>
    <mergeCell ref="E87:F87"/>
    <mergeCell ref="B89:C89"/>
    <mergeCell ref="A72:F72"/>
    <mergeCell ref="B73:C73"/>
    <mergeCell ref="E73:F73"/>
    <mergeCell ref="B74:C74"/>
    <mergeCell ref="E74:F74"/>
    <mergeCell ref="B75:C75"/>
    <mergeCell ref="E75:F75"/>
    <mergeCell ref="E89:F89"/>
    <mergeCell ref="B77:C77"/>
    <mergeCell ref="E77:F77"/>
    <mergeCell ref="B78:C78"/>
    <mergeCell ref="E78:F78"/>
    <mergeCell ref="B79:C79"/>
    <mergeCell ref="E79:F79"/>
    <mergeCell ref="B80:C80"/>
    <mergeCell ref="E80:F80"/>
    <mergeCell ref="A82:F82"/>
    <mergeCell ref="B85:C85"/>
    <mergeCell ref="E85:F85"/>
    <mergeCell ref="B88:C88"/>
    <mergeCell ref="E88:F88"/>
    <mergeCell ref="A66:B66"/>
    <mergeCell ref="C66:D66"/>
    <mergeCell ref="A67:B67"/>
    <mergeCell ref="C67:D67"/>
    <mergeCell ref="A68:B68"/>
    <mergeCell ref="C68:D68"/>
    <mergeCell ref="A69:B69"/>
    <mergeCell ref="C69:D69"/>
    <mergeCell ref="A70:B70"/>
    <mergeCell ref="C70:D70"/>
    <mergeCell ref="D54:E54"/>
    <mergeCell ref="D55:E55"/>
    <mergeCell ref="D56:E56"/>
    <mergeCell ref="D57:E57"/>
    <mergeCell ref="D58:E58"/>
    <mergeCell ref="A60:E60"/>
    <mergeCell ref="D61:E61"/>
    <mergeCell ref="D62:E62"/>
    <mergeCell ref="D65:E65"/>
    <mergeCell ref="D44:E44"/>
    <mergeCell ref="D45:E45"/>
    <mergeCell ref="D46:E46"/>
    <mergeCell ref="D47:E47"/>
    <mergeCell ref="D48:E48"/>
    <mergeCell ref="D49:E49"/>
    <mergeCell ref="D50:E50"/>
    <mergeCell ref="A52:E52"/>
    <mergeCell ref="D53:E53"/>
    <mergeCell ref="A34:E34"/>
    <mergeCell ref="D35:E35"/>
    <mergeCell ref="D36:E36"/>
    <mergeCell ref="D37:E37"/>
    <mergeCell ref="D38:E38"/>
    <mergeCell ref="D39:E39"/>
    <mergeCell ref="A41:E41"/>
    <mergeCell ref="D42:E42"/>
    <mergeCell ref="D43:E43"/>
    <mergeCell ref="A24:C24"/>
    <mergeCell ref="D24:E24"/>
    <mergeCell ref="A26:E26"/>
    <mergeCell ref="D27:E27"/>
    <mergeCell ref="D28:E28"/>
    <mergeCell ref="D29:E29"/>
    <mergeCell ref="D30:E30"/>
    <mergeCell ref="D31:E31"/>
    <mergeCell ref="D32:E32"/>
    <mergeCell ref="B15:E15"/>
    <mergeCell ref="B16:E16"/>
    <mergeCell ref="A17:E17"/>
    <mergeCell ref="D18:E18"/>
    <mergeCell ref="D19:E19"/>
    <mergeCell ref="A20:E20"/>
    <mergeCell ref="D21:E21"/>
    <mergeCell ref="A22:E22"/>
    <mergeCell ref="A23:C23"/>
    <mergeCell ref="D23:E23"/>
    <mergeCell ref="A5:E5"/>
    <mergeCell ref="A6:E6"/>
    <mergeCell ref="A7:E7"/>
    <mergeCell ref="A8:E8"/>
    <mergeCell ref="A10:E10"/>
    <mergeCell ref="A12:B12"/>
    <mergeCell ref="C12:E12"/>
    <mergeCell ref="A13:E13"/>
    <mergeCell ref="D14:E14"/>
  </mergeCells>
  <conditionalFormatting sqref="C36">
    <cfRule type="iconSet" priority="74">
      <iconSet iconSet="3Symbols2" showValue="0">
        <cfvo type="percent" val="0"/>
        <cfvo type="num" val="0.5"/>
        <cfvo type="num" val="1"/>
      </iconSet>
    </cfRule>
  </conditionalFormatting>
  <conditionalFormatting sqref="C37:C38">
    <cfRule type="iconSet" priority="64">
      <iconSet iconSet="3Symbols2" showValue="0">
        <cfvo type="percent" val="0"/>
        <cfvo type="num" val="0.5"/>
        <cfvo type="num" val="1"/>
      </iconSet>
    </cfRule>
  </conditionalFormatting>
  <conditionalFormatting sqref="C39">
    <cfRule type="iconSet" priority="65">
      <iconSet iconSet="3Symbols2" showValue="0">
        <cfvo type="percent" val="0"/>
        <cfvo type="num" val="0.5"/>
        <cfvo type="num" val="1"/>
      </iconSet>
    </cfRule>
  </conditionalFormatting>
  <conditionalFormatting sqref="C43">
    <cfRule type="iconSet" priority="63">
      <iconSet iconSet="3Symbols2" showValue="0">
        <cfvo type="percent" val="0"/>
        <cfvo type="num" val="0.5"/>
        <cfvo type="num" val="1"/>
      </iconSet>
    </cfRule>
  </conditionalFormatting>
  <conditionalFormatting sqref="C44">
    <cfRule type="iconSet" priority="59">
      <iconSet iconSet="3Symbols2" showValue="0">
        <cfvo type="percent" val="0"/>
        <cfvo type="num" val="0.5"/>
        <cfvo type="num" val="1"/>
      </iconSet>
    </cfRule>
  </conditionalFormatting>
  <conditionalFormatting sqref="C45">
    <cfRule type="iconSet" priority="62">
      <iconSet iconSet="3Symbols2" showValue="0">
        <cfvo type="percent" val="0"/>
        <cfvo type="num" val="0.5"/>
        <cfvo type="num" val="1"/>
      </iconSet>
    </cfRule>
  </conditionalFormatting>
  <conditionalFormatting sqref="C46">
    <cfRule type="iconSet" priority="58">
      <iconSet iconSet="3Symbols2" showValue="0">
        <cfvo type="percent" val="0"/>
        <cfvo type="num" val="0.5"/>
        <cfvo type="num" val="1"/>
      </iconSet>
    </cfRule>
  </conditionalFormatting>
  <conditionalFormatting sqref="C47">
    <cfRule type="iconSet" priority="61">
      <iconSet iconSet="3Symbols2" showValue="0">
        <cfvo type="percent" val="0"/>
        <cfvo type="num" val="0.5"/>
        <cfvo type="num" val="1"/>
      </iconSet>
    </cfRule>
  </conditionalFormatting>
  <conditionalFormatting sqref="C48">
    <cfRule type="iconSet" priority="57">
      <iconSet iconSet="3Symbols2" showValue="0">
        <cfvo type="percent" val="0"/>
        <cfvo type="num" val="0.5"/>
        <cfvo type="num" val="1"/>
      </iconSet>
    </cfRule>
  </conditionalFormatting>
  <conditionalFormatting sqref="C49:C50">
    <cfRule type="iconSet" priority="35">
      <iconSet iconSet="3Symbols2" showValue="0">
        <cfvo type="percent" val="0"/>
        <cfvo type="num" val="0.5"/>
        <cfvo type="num" val="1"/>
      </iconSet>
    </cfRule>
  </conditionalFormatting>
  <conditionalFormatting sqref="C54">
    <cfRule type="iconSet" priority="30">
      <iconSet iconSet="3Symbols2" showValue="0">
        <cfvo type="percent" val="0"/>
        <cfvo type="num" val="0.5"/>
        <cfvo type="num" val="1"/>
      </iconSet>
    </cfRule>
  </conditionalFormatting>
  <conditionalFormatting sqref="C55">
    <cfRule type="iconSet" priority="51">
      <iconSet iconSet="3Symbols2" showValue="0">
        <cfvo type="percent" val="0"/>
        <cfvo type="num" val="0.5"/>
        <cfvo type="num" val="1"/>
      </iconSet>
    </cfRule>
  </conditionalFormatting>
  <conditionalFormatting sqref="C56">
    <cfRule type="iconSet" priority="52">
      <iconSet iconSet="3Symbols2" showValue="0">
        <cfvo type="percent" val="0"/>
        <cfvo type="num" val="0.5"/>
        <cfvo type="num" val="1"/>
      </iconSet>
    </cfRule>
  </conditionalFormatting>
  <conditionalFormatting sqref="C57:C58">
    <cfRule type="iconSet" priority="48">
      <iconSet iconSet="3Symbols2" showValue="0">
        <cfvo type="percent" val="0"/>
        <cfvo type="num" val="0.5"/>
        <cfvo type="num" val="1"/>
      </iconSet>
    </cfRule>
  </conditionalFormatting>
  <conditionalFormatting sqref="C65">
    <cfRule type="iconSet" priority="37">
      <iconSet iconSet="3Symbols2" showValue="0">
        <cfvo type="percent" val="0"/>
        <cfvo type="num" val="0.5"/>
        <cfvo type="num" val="1"/>
      </iconSet>
    </cfRule>
  </conditionalFormatting>
  <conditionalFormatting sqref="C28:D28">
    <cfRule type="iconSet" priority="79">
      <iconSet iconSet="3Symbols2" showValue="0">
        <cfvo type="percent" val="0"/>
        <cfvo type="num" val="0.5"/>
        <cfvo type="num" val="1"/>
      </iconSet>
    </cfRule>
  </conditionalFormatting>
  <conditionalFormatting sqref="C29:D29">
    <cfRule type="iconSet" priority="76">
      <iconSet iconSet="3Symbols2" showValue="0">
        <cfvo type="percent" val="0"/>
        <cfvo type="num" val="0.5"/>
        <cfvo type="num" val="1"/>
      </iconSet>
    </cfRule>
  </conditionalFormatting>
  <conditionalFormatting sqref="C30:D30">
    <cfRule type="iconSet" priority="78">
      <iconSet iconSet="3Symbols2" showValue="0">
        <cfvo type="percent" val="0"/>
        <cfvo type="num" val="0.5"/>
        <cfvo type="num" val="1"/>
      </iconSet>
    </cfRule>
  </conditionalFormatting>
  <conditionalFormatting sqref="C31:D31">
    <cfRule type="iconSet" priority="75">
      <iconSet iconSet="3Symbols2" showValue="0">
        <cfvo type="percent" val="0"/>
        <cfvo type="num" val="0.5"/>
        <cfvo type="num" val="1"/>
      </iconSet>
    </cfRule>
  </conditionalFormatting>
  <conditionalFormatting sqref="C32:D32">
    <cfRule type="iconSet" priority="77">
      <iconSet iconSet="3Symbols2" showValue="0">
        <cfvo type="percent" val="0"/>
        <cfvo type="num" val="0.5"/>
        <cfvo type="num" val="1"/>
      </iconSet>
    </cfRule>
  </conditionalFormatting>
  <conditionalFormatting sqref="C62:D64">
    <cfRule type="iconSet" priority="157">
      <iconSet iconSet="3Symbols2" showValue="0">
        <cfvo type="percent" val="0"/>
        <cfvo type="num" val="0.5"/>
        <cfvo type="num" val="1"/>
      </iconSet>
    </cfRule>
  </conditionalFormatting>
  <conditionalFormatting sqref="D36">
    <cfRule type="iconSet" priority="17">
      <iconSet iconSet="3Symbols2" showValue="0">
        <cfvo type="percent" val="0"/>
        <cfvo type="num" val="0.5"/>
        <cfvo type="num" val="1"/>
      </iconSet>
    </cfRule>
  </conditionalFormatting>
  <conditionalFormatting sqref="D37:D38">
    <cfRule type="iconSet" priority="15">
      <iconSet iconSet="3Symbols2" showValue="0">
        <cfvo type="percent" val="0"/>
        <cfvo type="num" val="0.5"/>
        <cfvo type="num" val="1"/>
      </iconSet>
    </cfRule>
  </conditionalFormatting>
  <conditionalFormatting sqref="D39">
    <cfRule type="iconSet" priority="16">
      <iconSet iconSet="3Symbols2" showValue="0">
        <cfvo type="percent" val="0"/>
        <cfvo type="num" val="0.5"/>
        <cfvo type="num" val="1"/>
      </iconSet>
    </cfRule>
  </conditionalFormatting>
  <conditionalFormatting sqref="D43">
    <cfRule type="iconSet" priority="14">
      <iconSet iconSet="3Symbols2" showValue="0">
        <cfvo type="percent" val="0"/>
        <cfvo type="num" val="0.5"/>
        <cfvo type="num" val="1"/>
      </iconSet>
    </cfRule>
  </conditionalFormatting>
  <conditionalFormatting sqref="D44">
    <cfRule type="iconSet" priority="12">
      <iconSet iconSet="3Symbols2" showValue="0">
        <cfvo type="percent" val="0"/>
        <cfvo type="num" val="0.5"/>
        <cfvo type="num" val="1"/>
      </iconSet>
    </cfRule>
  </conditionalFormatting>
  <conditionalFormatting sqref="D45">
    <cfRule type="iconSet" priority="13">
      <iconSet iconSet="3Symbols2" showValue="0">
        <cfvo type="percent" val="0"/>
        <cfvo type="num" val="0.5"/>
        <cfvo type="num" val="1"/>
      </iconSet>
    </cfRule>
  </conditionalFormatting>
  <conditionalFormatting sqref="D54">
    <cfRule type="iconSet" priority="11">
      <iconSet iconSet="3Symbols2" showValue="0">
        <cfvo type="percent" val="0"/>
        <cfvo type="num" val="0.5"/>
        <cfvo type="num" val="1"/>
      </iconSet>
    </cfRule>
  </conditionalFormatting>
  <conditionalFormatting sqref="D55">
    <cfRule type="iconSet" priority="9">
      <iconSet iconSet="3Symbols2" showValue="0">
        <cfvo type="percent" val="0"/>
        <cfvo type="num" val="0.5"/>
        <cfvo type="num" val="1"/>
      </iconSet>
    </cfRule>
  </conditionalFormatting>
  <conditionalFormatting sqref="D56">
    <cfRule type="iconSet" priority="10">
      <iconSet iconSet="3Symbols2" showValue="0">
        <cfvo type="percent" val="0"/>
        <cfvo type="num" val="0.5"/>
        <cfvo type="num" val="1"/>
      </iconSet>
    </cfRule>
  </conditionalFormatting>
  <conditionalFormatting sqref="D74">
    <cfRule type="iconSet" priority="28">
      <iconSet iconSet="3Symbols2" showValue="0">
        <cfvo type="percent" val="0"/>
        <cfvo type="num" val="0.5"/>
        <cfvo type="num" val="1"/>
      </iconSet>
    </cfRule>
  </conditionalFormatting>
  <conditionalFormatting sqref="D75:D76">
    <cfRule type="iconSet" priority="29">
      <iconSet iconSet="3Symbols2" showValue="0">
        <cfvo type="percent" val="0"/>
        <cfvo type="num" val="0.5"/>
        <cfvo type="num" val="1"/>
      </iconSet>
    </cfRule>
  </conditionalFormatting>
  <conditionalFormatting sqref="D77">
    <cfRule type="iconSet" priority="26">
      <iconSet iconSet="3Symbols2" showValue="0">
        <cfvo type="percent" val="0"/>
        <cfvo type="num" val="0.5"/>
        <cfvo type="num" val="1"/>
      </iconSet>
    </cfRule>
  </conditionalFormatting>
  <conditionalFormatting sqref="D78">
    <cfRule type="iconSet" priority="27">
      <iconSet iconSet="3Symbols2" showValue="0">
        <cfvo type="percent" val="0"/>
        <cfvo type="num" val="0.5"/>
        <cfvo type="num" val="1"/>
      </iconSet>
    </cfRule>
  </conditionalFormatting>
  <conditionalFormatting sqref="D79">
    <cfRule type="iconSet" priority="24">
      <iconSet iconSet="3Symbols2" showValue="0">
        <cfvo type="percent" val="0"/>
        <cfvo type="num" val="0.5"/>
        <cfvo type="num" val="1"/>
      </iconSet>
    </cfRule>
  </conditionalFormatting>
  <conditionalFormatting sqref="D80">
    <cfRule type="iconSet" priority="25">
      <iconSet iconSet="3Symbols2" showValue="0">
        <cfvo type="percent" val="0"/>
        <cfvo type="num" val="0.5"/>
        <cfvo type="num" val="1"/>
      </iconSet>
    </cfRule>
  </conditionalFormatting>
  <conditionalFormatting sqref="D84:D85">
    <cfRule type="iconSet" priority="22">
      <iconSet iconSet="3Symbols2" showValue="0">
        <cfvo type="percent" val="0"/>
        <cfvo type="num" val="0.5"/>
        <cfvo type="num" val="1"/>
      </iconSet>
    </cfRule>
  </conditionalFormatting>
  <conditionalFormatting sqref="D86">
    <cfRule type="iconSet" priority="23">
      <iconSet iconSet="3Symbols2" showValue="0">
        <cfvo type="percent" val="0"/>
        <cfvo type="num" val="0.5"/>
        <cfvo type="num" val="1"/>
      </iconSet>
    </cfRule>
  </conditionalFormatting>
  <conditionalFormatting sqref="D87:D88">
    <cfRule type="iconSet" priority="20">
      <iconSet iconSet="3Symbols2" showValue="0">
        <cfvo type="percent" val="0"/>
        <cfvo type="num" val="0.5"/>
        <cfvo type="num" val="1"/>
      </iconSet>
    </cfRule>
  </conditionalFormatting>
  <conditionalFormatting sqref="D89">
    <cfRule type="iconSet" priority="21">
      <iconSet iconSet="3Symbols2" showValue="0">
        <cfvo type="percent" val="0"/>
        <cfvo type="num" val="0.5"/>
        <cfvo type="num" val="1"/>
      </iconSet>
    </cfRule>
  </conditionalFormatting>
  <conditionalFormatting sqref="D90">
    <cfRule type="iconSet" priority="18">
      <iconSet iconSet="3Symbols2" showValue="0">
        <cfvo type="percent" val="0"/>
        <cfvo type="num" val="0.5"/>
        <cfvo type="num" val="1"/>
      </iconSet>
    </cfRule>
  </conditionalFormatting>
  <conditionalFormatting sqref="D91">
    <cfRule type="iconSet" priority="19">
      <iconSet iconSet="3Symbols2" showValue="0">
        <cfvo type="percent" val="0"/>
        <cfvo type="num" val="0.5"/>
        <cfvo type="num" val="1"/>
      </iconSet>
    </cfRule>
  </conditionalFormatting>
  <conditionalFormatting sqref="D94">
    <cfRule type="iconSet" priority="2">
      <iconSet iconSet="3Symbols2" showValue="0">
        <cfvo type="percent" val="0"/>
        <cfvo type="num" val="0.5"/>
        <cfvo type="num" val="1"/>
      </iconSet>
    </cfRule>
  </conditionalFormatting>
  <conditionalFormatting sqref="D95:D97">
    <cfRule type="iconSet" priority="1">
      <iconSet iconSet="3Symbols2" showValue="0">
        <cfvo type="percent" val="0"/>
        <cfvo type="num" val="0.5"/>
        <cfvo type="num" val="1"/>
      </iconSet>
    </cfRule>
  </conditionalFormatting>
  <conditionalFormatting sqref="E74">
    <cfRule type="iconSet" priority="8">
      <iconSet iconSet="3Symbols2" showValue="0">
        <cfvo type="percent" val="0"/>
        <cfvo type="num" val="0.5"/>
        <cfvo type="num" val="1"/>
      </iconSet>
    </cfRule>
  </conditionalFormatting>
  <conditionalFormatting sqref="E75:E76">
    <cfRule type="iconSet" priority="6">
      <iconSet iconSet="3Symbols2" showValue="0">
        <cfvo type="percent" val="0"/>
        <cfvo type="num" val="0.5"/>
        <cfvo type="num" val="1"/>
      </iconSet>
    </cfRule>
  </conditionalFormatting>
  <conditionalFormatting sqref="E77">
    <cfRule type="iconSet" priority="7">
      <iconSet iconSet="3Symbols2" showValue="0">
        <cfvo type="percent" val="0"/>
        <cfvo type="num" val="0.5"/>
        <cfvo type="num" val="1"/>
      </iconSet>
    </cfRule>
  </conditionalFormatting>
  <conditionalFormatting sqref="E84:E85">
    <cfRule type="iconSet" priority="5">
      <iconSet iconSet="3Symbols2" showValue="0">
        <cfvo type="percent" val="0"/>
        <cfvo type="num" val="0.5"/>
        <cfvo type="num" val="1"/>
      </iconSet>
    </cfRule>
  </conditionalFormatting>
  <conditionalFormatting sqref="E86">
    <cfRule type="iconSet" priority="3">
      <iconSet iconSet="3Symbols2" showValue="0">
        <cfvo type="percent" val="0"/>
        <cfvo type="num" val="0.5"/>
        <cfvo type="num" val="1"/>
      </iconSet>
    </cfRule>
  </conditionalFormatting>
  <conditionalFormatting sqref="E87:E88">
    <cfRule type="iconSet" priority="4">
      <iconSet iconSet="3Symbols2" showValue="0">
        <cfvo type="percent" val="0"/>
        <cfvo type="num" val="0.5"/>
        <cfvo type="num" val="1"/>
      </iconSet>
    </cfRule>
  </conditionalFormatting>
  <printOptions horizontalCentered="1"/>
  <pageMargins left="0.23622047244094499" right="0.23622047244094499" top="0.74803149606299202" bottom="0.74803149606299202" header="0.31496062992126" footer="0.31496062992126"/>
  <pageSetup paperSize="9" scale="69" orientation="portrait"/>
  <rowBreaks count="1" manualBreakCount="1">
    <brk id="58" max="16383" man="1"/>
  </rowBreak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
    <tabColor rgb="FFFFFF00"/>
  </sheetPr>
  <dimension ref="A1:AH140"/>
  <sheetViews>
    <sheetView topLeftCell="A28" zoomScale="130" zoomScaleNormal="130" zoomScaleSheetLayoutView="75" workbookViewId="0">
      <selection activeCell="B31" sqref="B31"/>
    </sheetView>
  </sheetViews>
  <sheetFormatPr defaultColWidth="9.1796875" defaultRowHeight="14.5"/>
  <cols>
    <col min="1" max="1" width="3.81640625" customWidth="1"/>
    <col min="2" max="2" width="45.453125" customWidth="1"/>
    <col min="3" max="3" width="12.7265625" customWidth="1"/>
    <col min="4" max="4" width="21" style="169" customWidth="1"/>
    <col min="5" max="6" width="23" customWidth="1"/>
    <col min="7" max="10" width="12.7265625" customWidth="1"/>
    <col min="11" max="11" width="33.81640625" customWidth="1"/>
    <col min="12" max="12" width="19.54296875" style="170" customWidth="1"/>
    <col min="13" max="13" width="14.26953125" style="170" customWidth="1"/>
    <col min="14" max="14" width="12.7265625" style="170" customWidth="1"/>
    <col min="15" max="15" width="13.1796875" style="170" customWidth="1"/>
    <col min="16" max="16" width="13.54296875" style="170" customWidth="1"/>
    <col min="17" max="17" width="13.81640625" style="170" customWidth="1"/>
    <col min="18" max="18" width="13.1796875" customWidth="1"/>
    <col min="19" max="20" width="11.453125" customWidth="1"/>
    <col min="22" max="22" width="11.453125" customWidth="1"/>
    <col min="23" max="23" width="10.54296875" customWidth="1"/>
    <col min="24" max="24" width="11.453125" customWidth="1"/>
    <col min="25" max="27" width="9.1796875" customWidth="1"/>
    <col min="28" max="28" width="11.453125" customWidth="1"/>
    <col min="29" max="29" width="9.1796875" customWidth="1"/>
    <col min="30" max="30" width="11.453125" customWidth="1"/>
    <col min="31" max="33" width="12.7265625" style="170" customWidth="1"/>
    <col min="256" max="256" width="3.81640625" customWidth="1"/>
    <col min="257" max="257" width="45.453125" customWidth="1"/>
    <col min="258" max="258" width="12.7265625" customWidth="1"/>
    <col min="259" max="259" width="21" customWidth="1"/>
    <col min="260" max="260" width="23" customWidth="1"/>
    <col min="261" max="261" width="12.7265625" customWidth="1"/>
    <col min="262" max="262" width="42.54296875" customWidth="1"/>
    <col min="263" max="263" width="11" customWidth="1"/>
    <col min="264" max="264" width="16.453125" customWidth="1"/>
    <col min="265" max="265" width="14.26953125" customWidth="1"/>
    <col min="266" max="266" width="10" customWidth="1"/>
    <col min="267" max="267" width="12.7265625" customWidth="1"/>
    <col min="268" max="268" width="13.54296875" customWidth="1"/>
    <col min="269" max="269" width="8.54296875" customWidth="1"/>
    <col min="270" max="270" width="11.26953125" customWidth="1"/>
    <col min="271" max="271" width="8.54296875" customWidth="1"/>
    <col min="272" max="272" width="12.453125" customWidth="1"/>
    <col min="273" max="273" width="48.7265625" customWidth="1"/>
    <col min="512" max="512" width="3.81640625" customWidth="1"/>
    <col min="513" max="513" width="45.453125" customWidth="1"/>
    <col min="514" max="514" width="12.7265625" customWidth="1"/>
    <col min="515" max="515" width="21" customWidth="1"/>
    <col min="516" max="516" width="23" customWidth="1"/>
    <col min="517" max="517" width="12.7265625" customWidth="1"/>
    <col min="518" max="518" width="42.54296875" customWidth="1"/>
    <col min="519" max="519" width="11" customWidth="1"/>
    <col min="520" max="520" width="16.453125" customWidth="1"/>
    <col min="521" max="521" width="14.26953125" customWidth="1"/>
    <col min="522" max="522" width="10" customWidth="1"/>
    <col min="523" max="523" width="12.7265625" customWidth="1"/>
    <col min="524" max="524" width="13.54296875" customWidth="1"/>
    <col min="525" max="525" width="8.54296875" customWidth="1"/>
    <col min="526" max="526" width="11.26953125" customWidth="1"/>
    <col min="527" max="527" width="8.54296875" customWidth="1"/>
    <col min="528" max="528" width="12.453125" customWidth="1"/>
    <col min="529" max="529" width="48.7265625" customWidth="1"/>
    <col min="768" max="768" width="3.81640625" customWidth="1"/>
    <col min="769" max="769" width="45.453125" customWidth="1"/>
    <col min="770" max="770" width="12.7265625" customWidth="1"/>
    <col min="771" max="771" width="21" customWidth="1"/>
    <col min="772" max="772" width="23" customWidth="1"/>
    <col min="773" max="773" width="12.7265625" customWidth="1"/>
    <col min="774" max="774" width="42.54296875" customWidth="1"/>
    <col min="775" max="775" width="11" customWidth="1"/>
    <col min="776" max="776" width="16.453125" customWidth="1"/>
    <col min="777" max="777" width="14.26953125" customWidth="1"/>
    <col min="778" max="778" width="10" customWidth="1"/>
    <col min="779" max="779" width="12.7265625" customWidth="1"/>
    <col min="780" max="780" width="13.54296875" customWidth="1"/>
    <col min="781" max="781" width="8.54296875" customWidth="1"/>
    <col min="782" max="782" width="11.26953125" customWidth="1"/>
    <col min="783" max="783" width="8.54296875" customWidth="1"/>
    <col min="784" max="784" width="12.453125" customWidth="1"/>
    <col min="785" max="785" width="48.7265625" customWidth="1"/>
    <col min="1024" max="1024" width="3.81640625" customWidth="1"/>
    <col min="1025" max="1025" width="45.453125" customWidth="1"/>
    <col min="1026" max="1026" width="12.7265625" customWidth="1"/>
    <col min="1027" max="1027" width="21" customWidth="1"/>
    <col min="1028" max="1028" width="23" customWidth="1"/>
    <col min="1029" max="1029" width="12.7265625" customWidth="1"/>
    <col min="1030" max="1030" width="42.54296875" customWidth="1"/>
    <col min="1031" max="1031" width="11" customWidth="1"/>
    <col min="1032" max="1032" width="16.453125" customWidth="1"/>
    <col min="1033" max="1033" width="14.26953125" customWidth="1"/>
    <col min="1034" max="1034" width="10" customWidth="1"/>
    <col min="1035" max="1035" width="12.7265625" customWidth="1"/>
    <col min="1036" max="1036" width="13.54296875" customWidth="1"/>
    <col min="1037" max="1037" width="8.54296875" customWidth="1"/>
    <col min="1038" max="1038" width="11.26953125" customWidth="1"/>
    <col min="1039" max="1039" width="8.54296875" customWidth="1"/>
    <col min="1040" max="1040" width="12.453125" customWidth="1"/>
    <col min="1041" max="1041" width="48.7265625" customWidth="1"/>
    <col min="1280" max="1280" width="3.81640625" customWidth="1"/>
    <col min="1281" max="1281" width="45.453125" customWidth="1"/>
    <col min="1282" max="1282" width="12.7265625" customWidth="1"/>
    <col min="1283" max="1283" width="21" customWidth="1"/>
    <col min="1284" max="1284" width="23" customWidth="1"/>
    <col min="1285" max="1285" width="12.7265625" customWidth="1"/>
    <col min="1286" max="1286" width="42.54296875" customWidth="1"/>
    <col min="1287" max="1287" width="11" customWidth="1"/>
    <col min="1288" max="1288" width="16.453125" customWidth="1"/>
    <col min="1289" max="1289" width="14.26953125" customWidth="1"/>
    <col min="1290" max="1290" width="10" customWidth="1"/>
    <col min="1291" max="1291" width="12.7265625" customWidth="1"/>
    <col min="1292" max="1292" width="13.54296875" customWidth="1"/>
    <col min="1293" max="1293" width="8.54296875" customWidth="1"/>
    <col min="1294" max="1294" width="11.26953125" customWidth="1"/>
    <col min="1295" max="1295" width="8.54296875" customWidth="1"/>
    <col min="1296" max="1296" width="12.453125" customWidth="1"/>
    <col min="1297" max="1297" width="48.7265625" customWidth="1"/>
    <col min="1536" max="1536" width="3.81640625" customWidth="1"/>
    <col min="1537" max="1537" width="45.453125" customWidth="1"/>
    <col min="1538" max="1538" width="12.7265625" customWidth="1"/>
    <col min="1539" max="1539" width="21" customWidth="1"/>
    <col min="1540" max="1540" width="23" customWidth="1"/>
    <col min="1541" max="1541" width="12.7265625" customWidth="1"/>
    <col min="1542" max="1542" width="42.54296875" customWidth="1"/>
    <col min="1543" max="1543" width="11" customWidth="1"/>
    <col min="1544" max="1544" width="16.453125" customWidth="1"/>
    <col min="1545" max="1545" width="14.26953125" customWidth="1"/>
    <col min="1546" max="1546" width="10" customWidth="1"/>
    <col min="1547" max="1547" width="12.7265625" customWidth="1"/>
    <col min="1548" max="1548" width="13.54296875" customWidth="1"/>
    <col min="1549" max="1549" width="8.54296875" customWidth="1"/>
    <col min="1550" max="1550" width="11.26953125" customWidth="1"/>
    <col min="1551" max="1551" width="8.54296875" customWidth="1"/>
    <col min="1552" max="1552" width="12.453125" customWidth="1"/>
    <col min="1553" max="1553" width="48.7265625" customWidth="1"/>
    <col min="1792" max="1792" width="3.81640625" customWidth="1"/>
    <col min="1793" max="1793" width="45.453125" customWidth="1"/>
    <col min="1794" max="1794" width="12.7265625" customWidth="1"/>
    <col min="1795" max="1795" width="21" customWidth="1"/>
    <col min="1796" max="1796" width="23" customWidth="1"/>
    <col min="1797" max="1797" width="12.7265625" customWidth="1"/>
    <col min="1798" max="1798" width="42.54296875" customWidth="1"/>
    <col min="1799" max="1799" width="11" customWidth="1"/>
    <col min="1800" max="1800" width="16.453125" customWidth="1"/>
    <col min="1801" max="1801" width="14.26953125" customWidth="1"/>
    <col min="1802" max="1802" width="10" customWidth="1"/>
    <col min="1803" max="1803" width="12.7265625" customWidth="1"/>
    <col min="1804" max="1804" width="13.54296875" customWidth="1"/>
    <col min="1805" max="1805" width="8.54296875" customWidth="1"/>
    <col min="1806" max="1806" width="11.26953125" customWidth="1"/>
    <col min="1807" max="1807" width="8.54296875" customWidth="1"/>
    <col min="1808" max="1808" width="12.453125" customWidth="1"/>
    <col min="1809" max="1809" width="48.7265625" customWidth="1"/>
    <col min="2048" max="2048" width="3.81640625" customWidth="1"/>
    <col min="2049" max="2049" width="45.453125" customWidth="1"/>
    <col min="2050" max="2050" width="12.7265625" customWidth="1"/>
    <col min="2051" max="2051" width="21" customWidth="1"/>
    <col min="2052" max="2052" width="23" customWidth="1"/>
    <col min="2053" max="2053" width="12.7265625" customWidth="1"/>
    <col min="2054" max="2054" width="42.54296875" customWidth="1"/>
    <col min="2055" max="2055" width="11" customWidth="1"/>
    <col min="2056" max="2056" width="16.453125" customWidth="1"/>
    <col min="2057" max="2057" width="14.26953125" customWidth="1"/>
    <col min="2058" max="2058" width="10" customWidth="1"/>
    <col min="2059" max="2059" width="12.7265625" customWidth="1"/>
    <col min="2060" max="2060" width="13.54296875" customWidth="1"/>
    <col min="2061" max="2061" width="8.54296875" customWidth="1"/>
    <col min="2062" max="2062" width="11.26953125" customWidth="1"/>
    <col min="2063" max="2063" width="8.54296875" customWidth="1"/>
    <col min="2064" max="2064" width="12.453125" customWidth="1"/>
    <col min="2065" max="2065" width="48.7265625" customWidth="1"/>
    <col min="2304" max="2304" width="3.81640625" customWidth="1"/>
    <col min="2305" max="2305" width="45.453125" customWidth="1"/>
    <col min="2306" max="2306" width="12.7265625" customWidth="1"/>
    <col min="2307" max="2307" width="21" customWidth="1"/>
    <col min="2308" max="2308" width="23" customWidth="1"/>
    <col min="2309" max="2309" width="12.7265625" customWidth="1"/>
    <col min="2310" max="2310" width="42.54296875" customWidth="1"/>
    <col min="2311" max="2311" width="11" customWidth="1"/>
    <col min="2312" max="2312" width="16.453125" customWidth="1"/>
    <col min="2313" max="2313" width="14.26953125" customWidth="1"/>
    <col min="2314" max="2314" width="10" customWidth="1"/>
    <col min="2315" max="2315" width="12.7265625" customWidth="1"/>
    <col min="2316" max="2316" width="13.54296875" customWidth="1"/>
    <col min="2317" max="2317" width="8.54296875" customWidth="1"/>
    <col min="2318" max="2318" width="11.26953125" customWidth="1"/>
    <col min="2319" max="2319" width="8.54296875" customWidth="1"/>
    <col min="2320" max="2320" width="12.453125" customWidth="1"/>
    <col min="2321" max="2321" width="48.7265625" customWidth="1"/>
    <col min="2560" max="2560" width="3.81640625" customWidth="1"/>
    <col min="2561" max="2561" width="45.453125" customWidth="1"/>
    <col min="2562" max="2562" width="12.7265625" customWidth="1"/>
    <col min="2563" max="2563" width="21" customWidth="1"/>
    <col min="2564" max="2564" width="23" customWidth="1"/>
    <col min="2565" max="2565" width="12.7265625" customWidth="1"/>
    <col min="2566" max="2566" width="42.54296875" customWidth="1"/>
    <col min="2567" max="2567" width="11" customWidth="1"/>
    <col min="2568" max="2568" width="16.453125" customWidth="1"/>
    <col min="2569" max="2569" width="14.26953125" customWidth="1"/>
    <col min="2570" max="2570" width="10" customWidth="1"/>
    <col min="2571" max="2571" width="12.7265625" customWidth="1"/>
    <col min="2572" max="2572" width="13.54296875" customWidth="1"/>
    <col min="2573" max="2573" width="8.54296875" customWidth="1"/>
    <col min="2574" max="2574" width="11.26953125" customWidth="1"/>
    <col min="2575" max="2575" width="8.54296875" customWidth="1"/>
    <col min="2576" max="2576" width="12.453125" customWidth="1"/>
    <col min="2577" max="2577" width="48.7265625" customWidth="1"/>
    <col min="2816" max="2816" width="3.81640625" customWidth="1"/>
    <col min="2817" max="2817" width="45.453125" customWidth="1"/>
    <col min="2818" max="2818" width="12.7265625" customWidth="1"/>
    <col min="2819" max="2819" width="21" customWidth="1"/>
    <col min="2820" max="2820" width="23" customWidth="1"/>
    <col min="2821" max="2821" width="12.7265625" customWidth="1"/>
    <col min="2822" max="2822" width="42.54296875" customWidth="1"/>
    <col min="2823" max="2823" width="11" customWidth="1"/>
    <col min="2824" max="2824" width="16.453125" customWidth="1"/>
    <col min="2825" max="2825" width="14.26953125" customWidth="1"/>
    <col min="2826" max="2826" width="10" customWidth="1"/>
    <col min="2827" max="2827" width="12.7265625" customWidth="1"/>
    <col min="2828" max="2828" width="13.54296875" customWidth="1"/>
    <col min="2829" max="2829" width="8.54296875" customWidth="1"/>
    <col min="2830" max="2830" width="11.26953125" customWidth="1"/>
    <col min="2831" max="2831" width="8.54296875" customWidth="1"/>
    <col min="2832" max="2832" width="12.453125" customWidth="1"/>
    <col min="2833" max="2833" width="48.7265625" customWidth="1"/>
    <col min="3072" max="3072" width="3.81640625" customWidth="1"/>
    <col min="3073" max="3073" width="45.453125" customWidth="1"/>
    <col min="3074" max="3074" width="12.7265625" customWidth="1"/>
    <col min="3075" max="3075" width="21" customWidth="1"/>
    <col min="3076" max="3076" width="23" customWidth="1"/>
    <col min="3077" max="3077" width="12.7265625" customWidth="1"/>
    <col min="3078" max="3078" width="42.54296875" customWidth="1"/>
    <col min="3079" max="3079" width="11" customWidth="1"/>
    <col min="3080" max="3080" width="16.453125" customWidth="1"/>
    <col min="3081" max="3081" width="14.26953125" customWidth="1"/>
    <col min="3082" max="3082" width="10" customWidth="1"/>
    <col min="3083" max="3083" width="12.7265625" customWidth="1"/>
    <col min="3084" max="3084" width="13.54296875" customWidth="1"/>
    <col min="3085" max="3085" width="8.54296875" customWidth="1"/>
    <col min="3086" max="3086" width="11.26953125" customWidth="1"/>
    <col min="3087" max="3087" width="8.54296875" customWidth="1"/>
    <col min="3088" max="3088" width="12.453125" customWidth="1"/>
    <col min="3089" max="3089" width="48.7265625" customWidth="1"/>
    <col min="3328" max="3328" width="3.81640625" customWidth="1"/>
    <col min="3329" max="3329" width="45.453125" customWidth="1"/>
    <col min="3330" max="3330" width="12.7265625" customWidth="1"/>
    <col min="3331" max="3331" width="21" customWidth="1"/>
    <col min="3332" max="3332" width="23" customWidth="1"/>
    <col min="3333" max="3333" width="12.7265625" customWidth="1"/>
    <col min="3334" max="3334" width="42.54296875" customWidth="1"/>
    <col min="3335" max="3335" width="11" customWidth="1"/>
    <col min="3336" max="3336" width="16.453125" customWidth="1"/>
    <col min="3337" max="3337" width="14.26953125" customWidth="1"/>
    <col min="3338" max="3338" width="10" customWidth="1"/>
    <col min="3339" max="3339" width="12.7265625" customWidth="1"/>
    <col min="3340" max="3340" width="13.54296875" customWidth="1"/>
    <col min="3341" max="3341" width="8.54296875" customWidth="1"/>
    <col min="3342" max="3342" width="11.26953125" customWidth="1"/>
    <col min="3343" max="3343" width="8.54296875" customWidth="1"/>
    <col min="3344" max="3344" width="12.453125" customWidth="1"/>
    <col min="3345" max="3345" width="48.7265625" customWidth="1"/>
    <col min="3584" max="3584" width="3.81640625" customWidth="1"/>
    <col min="3585" max="3585" width="45.453125" customWidth="1"/>
    <col min="3586" max="3586" width="12.7265625" customWidth="1"/>
    <col min="3587" max="3587" width="21" customWidth="1"/>
    <col min="3588" max="3588" width="23" customWidth="1"/>
    <col min="3589" max="3589" width="12.7265625" customWidth="1"/>
    <col min="3590" max="3590" width="42.54296875" customWidth="1"/>
    <col min="3591" max="3591" width="11" customWidth="1"/>
    <col min="3592" max="3592" width="16.453125" customWidth="1"/>
    <col min="3593" max="3593" width="14.26953125" customWidth="1"/>
    <col min="3594" max="3594" width="10" customWidth="1"/>
    <col min="3595" max="3595" width="12.7265625" customWidth="1"/>
    <col min="3596" max="3596" width="13.54296875" customWidth="1"/>
    <col min="3597" max="3597" width="8.54296875" customWidth="1"/>
    <col min="3598" max="3598" width="11.26953125" customWidth="1"/>
    <col min="3599" max="3599" width="8.54296875" customWidth="1"/>
    <col min="3600" max="3600" width="12.453125" customWidth="1"/>
    <col min="3601" max="3601" width="48.7265625" customWidth="1"/>
    <col min="3840" max="3840" width="3.81640625" customWidth="1"/>
    <col min="3841" max="3841" width="45.453125" customWidth="1"/>
    <col min="3842" max="3842" width="12.7265625" customWidth="1"/>
    <col min="3843" max="3843" width="21" customWidth="1"/>
    <col min="3844" max="3844" width="23" customWidth="1"/>
    <col min="3845" max="3845" width="12.7265625" customWidth="1"/>
    <col min="3846" max="3846" width="42.54296875" customWidth="1"/>
    <col min="3847" max="3847" width="11" customWidth="1"/>
    <col min="3848" max="3848" width="16.453125" customWidth="1"/>
    <col min="3849" max="3849" width="14.26953125" customWidth="1"/>
    <col min="3850" max="3850" width="10" customWidth="1"/>
    <col min="3851" max="3851" width="12.7265625" customWidth="1"/>
    <col min="3852" max="3852" width="13.54296875" customWidth="1"/>
    <col min="3853" max="3853" width="8.54296875" customWidth="1"/>
    <col min="3854" max="3854" width="11.26953125" customWidth="1"/>
    <col min="3855" max="3855" width="8.54296875" customWidth="1"/>
    <col min="3856" max="3856" width="12.453125" customWidth="1"/>
    <col min="3857" max="3857" width="48.7265625" customWidth="1"/>
    <col min="4096" max="4096" width="3.81640625" customWidth="1"/>
    <col min="4097" max="4097" width="45.453125" customWidth="1"/>
    <col min="4098" max="4098" width="12.7265625" customWidth="1"/>
    <col min="4099" max="4099" width="21" customWidth="1"/>
    <col min="4100" max="4100" width="23" customWidth="1"/>
    <col min="4101" max="4101" width="12.7265625" customWidth="1"/>
    <col min="4102" max="4102" width="42.54296875" customWidth="1"/>
    <col min="4103" max="4103" width="11" customWidth="1"/>
    <col min="4104" max="4104" width="16.453125" customWidth="1"/>
    <col min="4105" max="4105" width="14.26953125" customWidth="1"/>
    <col min="4106" max="4106" width="10" customWidth="1"/>
    <col min="4107" max="4107" width="12.7265625" customWidth="1"/>
    <col min="4108" max="4108" width="13.54296875" customWidth="1"/>
    <col min="4109" max="4109" width="8.54296875" customWidth="1"/>
    <col min="4110" max="4110" width="11.26953125" customWidth="1"/>
    <col min="4111" max="4111" width="8.54296875" customWidth="1"/>
    <col min="4112" max="4112" width="12.453125" customWidth="1"/>
    <col min="4113" max="4113" width="48.7265625" customWidth="1"/>
    <col min="4352" max="4352" width="3.81640625" customWidth="1"/>
    <col min="4353" max="4353" width="45.453125" customWidth="1"/>
    <col min="4354" max="4354" width="12.7265625" customWidth="1"/>
    <col min="4355" max="4355" width="21" customWidth="1"/>
    <col min="4356" max="4356" width="23" customWidth="1"/>
    <col min="4357" max="4357" width="12.7265625" customWidth="1"/>
    <col min="4358" max="4358" width="42.54296875" customWidth="1"/>
    <col min="4359" max="4359" width="11" customWidth="1"/>
    <col min="4360" max="4360" width="16.453125" customWidth="1"/>
    <col min="4361" max="4361" width="14.26953125" customWidth="1"/>
    <col min="4362" max="4362" width="10" customWidth="1"/>
    <col min="4363" max="4363" width="12.7265625" customWidth="1"/>
    <col min="4364" max="4364" width="13.54296875" customWidth="1"/>
    <col min="4365" max="4365" width="8.54296875" customWidth="1"/>
    <col min="4366" max="4366" width="11.26953125" customWidth="1"/>
    <col min="4367" max="4367" width="8.54296875" customWidth="1"/>
    <col min="4368" max="4368" width="12.453125" customWidth="1"/>
    <col min="4369" max="4369" width="48.7265625" customWidth="1"/>
    <col min="4608" max="4608" width="3.81640625" customWidth="1"/>
    <col min="4609" max="4609" width="45.453125" customWidth="1"/>
    <col min="4610" max="4610" width="12.7265625" customWidth="1"/>
    <col min="4611" max="4611" width="21" customWidth="1"/>
    <col min="4612" max="4612" width="23" customWidth="1"/>
    <col min="4613" max="4613" width="12.7265625" customWidth="1"/>
    <col min="4614" max="4614" width="42.54296875" customWidth="1"/>
    <col min="4615" max="4615" width="11" customWidth="1"/>
    <col min="4616" max="4616" width="16.453125" customWidth="1"/>
    <col min="4617" max="4617" width="14.26953125" customWidth="1"/>
    <col min="4618" max="4618" width="10" customWidth="1"/>
    <col min="4619" max="4619" width="12.7265625" customWidth="1"/>
    <col min="4620" max="4620" width="13.54296875" customWidth="1"/>
    <col min="4621" max="4621" width="8.54296875" customWidth="1"/>
    <col min="4622" max="4622" width="11.26953125" customWidth="1"/>
    <col min="4623" max="4623" width="8.54296875" customWidth="1"/>
    <col min="4624" max="4624" width="12.453125" customWidth="1"/>
    <col min="4625" max="4625" width="48.7265625" customWidth="1"/>
    <col min="4864" max="4864" width="3.81640625" customWidth="1"/>
    <col min="4865" max="4865" width="45.453125" customWidth="1"/>
    <col min="4866" max="4866" width="12.7265625" customWidth="1"/>
    <col min="4867" max="4867" width="21" customWidth="1"/>
    <col min="4868" max="4868" width="23" customWidth="1"/>
    <col min="4869" max="4869" width="12.7265625" customWidth="1"/>
    <col min="4870" max="4870" width="42.54296875" customWidth="1"/>
    <col min="4871" max="4871" width="11" customWidth="1"/>
    <col min="4872" max="4872" width="16.453125" customWidth="1"/>
    <col min="4873" max="4873" width="14.26953125" customWidth="1"/>
    <col min="4874" max="4874" width="10" customWidth="1"/>
    <col min="4875" max="4875" width="12.7265625" customWidth="1"/>
    <col min="4876" max="4876" width="13.54296875" customWidth="1"/>
    <col min="4877" max="4877" width="8.54296875" customWidth="1"/>
    <col min="4878" max="4878" width="11.26953125" customWidth="1"/>
    <col min="4879" max="4879" width="8.54296875" customWidth="1"/>
    <col min="4880" max="4880" width="12.453125" customWidth="1"/>
    <col min="4881" max="4881" width="48.7265625" customWidth="1"/>
    <col min="5120" max="5120" width="3.81640625" customWidth="1"/>
    <col min="5121" max="5121" width="45.453125" customWidth="1"/>
    <col min="5122" max="5122" width="12.7265625" customWidth="1"/>
    <col min="5123" max="5123" width="21" customWidth="1"/>
    <col min="5124" max="5124" width="23" customWidth="1"/>
    <col min="5125" max="5125" width="12.7265625" customWidth="1"/>
    <col min="5126" max="5126" width="42.54296875" customWidth="1"/>
    <col min="5127" max="5127" width="11" customWidth="1"/>
    <col min="5128" max="5128" width="16.453125" customWidth="1"/>
    <col min="5129" max="5129" width="14.26953125" customWidth="1"/>
    <col min="5130" max="5130" width="10" customWidth="1"/>
    <col min="5131" max="5131" width="12.7265625" customWidth="1"/>
    <col min="5132" max="5132" width="13.54296875" customWidth="1"/>
    <col min="5133" max="5133" width="8.54296875" customWidth="1"/>
    <col min="5134" max="5134" width="11.26953125" customWidth="1"/>
    <col min="5135" max="5135" width="8.54296875" customWidth="1"/>
    <col min="5136" max="5136" width="12.453125" customWidth="1"/>
    <col min="5137" max="5137" width="48.7265625" customWidth="1"/>
    <col min="5376" max="5376" width="3.81640625" customWidth="1"/>
    <col min="5377" max="5377" width="45.453125" customWidth="1"/>
    <col min="5378" max="5378" width="12.7265625" customWidth="1"/>
    <col min="5379" max="5379" width="21" customWidth="1"/>
    <col min="5380" max="5380" width="23" customWidth="1"/>
    <col min="5381" max="5381" width="12.7265625" customWidth="1"/>
    <col min="5382" max="5382" width="42.54296875" customWidth="1"/>
    <col min="5383" max="5383" width="11" customWidth="1"/>
    <col min="5384" max="5384" width="16.453125" customWidth="1"/>
    <col min="5385" max="5385" width="14.26953125" customWidth="1"/>
    <col min="5386" max="5386" width="10" customWidth="1"/>
    <col min="5387" max="5387" width="12.7265625" customWidth="1"/>
    <col min="5388" max="5388" width="13.54296875" customWidth="1"/>
    <col min="5389" max="5389" width="8.54296875" customWidth="1"/>
    <col min="5390" max="5390" width="11.26953125" customWidth="1"/>
    <col min="5391" max="5391" width="8.54296875" customWidth="1"/>
    <col min="5392" max="5392" width="12.453125" customWidth="1"/>
    <col min="5393" max="5393" width="48.7265625" customWidth="1"/>
    <col min="5632" max="5632" width="3.81640625" customWidth="1"/>
    <col min="5633" max="5633" width="45.453125" customWidth="1"/>
    <col min="5634" max="5634" width="12.7265625" customWidth="1"/>
    <col min="5635" max="5635" width="21" customWidth="1"/>
    <col min="5636" max="5636" width="23" customWidth="1"/>
    <col min="5637" max="5637" width="12.7265625" customWidth="1"/>
    <col min="5638" max="5638" width="42.54296875" customWidth="1"/>
    <col min="5639" max="5639" width="11" customWidth="1"/>
    <col min="5640" max="5640" width="16.453125" customWidth="1"/>
    <col min="5641" max="5641" width="14.26953125" customWidth="1"/>
    <col min="5642" max="5642" width="10" customWidth="1"/>
    <col min="5643" max="5643" width="12.7265625" customWidth="1"/>
    <col min="5644" max="5644" width="13.54296875" customWidth="1"/>
    <col min="5645" max="5645" width="8.54296875" customWidth="1"/>
    <col min="5646" max="5646" width="11.26953125" customWidth="1"/>
    <col min="5647" max="5647" width="8.54296875" customWidth="1"/>
    <col min="5648" max="5648" width="12.453125" customWidth="1"/>
    <col min="5649" max="5649" width="48.7265625" customWidth="1"/>
    <col min="5888" max="5888" width="3.81640625" customWidth="1"/>
    <col min="5889" max="5889" width="45.453125" customWidth="1"/>
    <col min="5890" max="5890" width="12.7265625" customWidth="1"/>
    <col min="5891" max="5891" width="21" customWidth="1"/>
    <col min="5892" max="5892" width="23" customWidth="1"/>
    <col min="5893" max="5893" width="12.7265625" customWidth="1"/>
    <col min="5894" max="5894" width="42.54296875" customWidth="1"/>
    <col min="5895" max="5895" width="11" customWidth="1"/>
    <col min="5896" max="5896" width="16.453125" customWidth="1"/>
    <col min="5897" max="5897" width="14.26953125" customWidth="1"/>
    <col min="5898" max="5898" width="10" customWidth="1"/>
    <col min="5899" max="5899" width="12.7265625" customWidth="1"/>
    <col min="5900" max="5900" width="13.54296875" customWidth="1"/>
    <col min="5901" max="5901" width="8.54296875" customWidth="1"/>
    <col min="5902" max="5902" width="11.26953125" customWidth="1"/>
    <col min="5903" max="5903" width="8.54296875" customWidth="1"/>
    <col min="5904" max="5904" width="12.453125" customWidth="1"/>
    <col min="5905" max="5905" width="48.7265625" customWidth="1"/>
    <col min="6144" max="6144" width="3.81640625" customWidth="1"/>
    <col min="6145" max="6145" width="45.453125" customWidth="1"/>
    <col min="6146" max="6146" width="12.7265625" customWidth="1"/>
    <col min="6147" max="6147" width="21" customWidth="1"/>
    <col min="6148" max="6148" width="23" customWidth="1"/>
    <col min="6149" max="6149" width="12.7265625" customWidth="1"/>
    <col min="6150" max="6150" width="42.54296875" customWidth="1"/>
    <col min="6151" max="6151" width="11" customWidth="1"/>
    <col min="6152" max="6152" width="16.453125" customWidth="1"/>
    <col min="6153" max="6153" width="14.26953125" customWidth="1"/>
    <col min="6154" max="6154" width="10" customWidth="1"/>
    <col min="6155" max="6155" width="12.7265625" customWidth="1"/>
    <col min="6156" max="6156" width="13.54296875" customWidth="1"/>
    <col min="6157" max="6157" width="8.54296875" customWidth="1"/>
    <col min="6158" max="6158" width="11.26953125" customWidth="1"/>
    <col min="6159" max="6159" width="8.54296875" customWidth="1"/>
    <col min="6160" max="6160" width="12.453125" customWidth="1"/>
    <col min="6161" max="6161" width="48.7265625" customWidth="1"/>
    <col min="6400" max="6400" width="3.81640625" customWidth="1"/>
    <col min="6401" max="6401" width="45.453125" customWidth="1"/>
    <col min="6402" max="6402" width="12.7265625" customWidth="1"/>
    <col min="6403" max="6403" width="21" customWidth="1"/>
    <col min="6404" max="6404" width="23" customWidth="1"/>
    <col min="6405" max="6405" width="12.7265625" customWidth="1"/>
    <col min="6406" max="6406" width="42.54296875" customWidth="1"/>
    <col min="6407" max="6407" width="11" customWidth="1"/>
    <col min="6408" max="6408" width="16.453125" customWidth="1"/>
    <col min="6409" max="6409" width="14.26953125" customWidth="1"/>
    <col min="6410" max="6410" width="10" customWidth="1"/>
    <col min="6411" max="6411" width="12.7265625" customWidth="1"/>
    <col min="6412" max="6412" width="13.54296875" customWidth="1"/>
    <col min="6413" max="6413" width="8.54296875" customWidth="1"/>
    <col min="6414" max="6414" width="11.26953125" customWidth="1"/>
    <col min="6415" max="6415" width="8.54296875" customWidth="1"/>
    <col min="6416" max="6416" width="12.453125" customWidth="1"/>
    <col min="6417" max="6417" width="48.7265625" customWidth="1"/>
    <col min="6656" max="6656" width="3.81640625" customWidth="1"/>
    <col min="6657" max="6657" width="45.453125" customWidth="1"/>
    <col min="6658" max="6658" width="12.7265625" customWidth="1"/>
    <col min="6659" max="6659" width="21" customWidth="1"/>
    <col min="6660" max="6660" width="23" customWidth="1"/>
    <col min="6661" max="6661" width="12.7265625" customWidth="1"/>
    <col min="6662" max="6662" width="42.54296875" customWidth="1"/>
    <col min="6663" max="6663" width="11" customWidth="1"/>
    <col min="6664" max="6664" width="16.453125" customWidth="1"/>
    <col min="6665" max="6665" width="14.26953125" customWidth="1"/>
    <col min="6666" max="6666" width="10" customWidth="1"/>
    <col min="6667" max="6667" width="12.7265625" customWidth="1"/>
    <col min="6668" max="6668" width="13.54296875" customWidth="1"/>
    <col min="6669" max="6669" width="8.54296875" customWidth="1"/>
    <col min="6670" max="6670" width="11.26953125" customWidth="1"/>
    <col min="6671" max="6671" width="8.54296875" customWidth="1"/>
    <col min="6672" max="6672" width="12.453125" customWidth="1"/>
    <col min="6673" max="6673" width="48.7265625" customWidth="1"/>
    <col min="6912" max="6912" width="3.81640625" customWidth="1"/>
    <col min="6913" max="6913" width="45.453125" customWidth="1"/>
    <col min="6914" max="6914" width="12.7265625" customWidth="1"/>
    <col min="6915" max="6915" width="21" customWidth="1"/>
    <col min="6916" max="6916" width="23" customWidth="1"/>
    <col min="6917" max="6917" width="12.7265625" customWidth="1"/>
    <col min="6918" max="6918" width="42.54296875" customWidth="1"/>
    <col min="6919" max="6919" width="11" customWidth="1"/>
    <col min="6920" max="6920" width="16.453125" customWidth="1"/>
    <col min="6921" max="6921" width="14.26953125" customWidth="1"/>
    <col min="6922" max="6922" width="10" customWidth="1"/>
    <col min="6923" max="6923" width="12.7265625" customWidth="1"/>
    <col min="6924" max="6924" width="13.54296875" customWidth="1"/>
    <col min="6925" max="6925" width="8.54296875" customWidth="1"/>
    <col min="6926" max="6926" width="11.26953125" customWidth="1"/>
    <col min="6927" max="6927" width="8.54296875" customWidth="1"/>
    <col min="6928" max="6928" width="12.453125" customWidth="1"/>
    <col min="6929" max="6929" width="48.7265625" customWidth="1"/>
    <col min="7168" max="7168" width="3.81640625" customWidth="1"/>
    <col min="7169" max="7169" width="45.453125" customWidth="1"/>
    <col min="7170" max="7170" width="12.7265625" customWidth="1"/>
    <col min="7171" max="7171" width="21" customWidth="1"/>
    <col min="7172" max="7172" width="23" customWidth="1"/>
    <col min="7173" max="7173" width="12.7265625" customWidth="1"/>
    <col min="7174" max="7174" width="42.54296875" customWidth="1"/>
    <col min="7175" max="7175" width="11" customWidth="1"/>
    <col min="7176" max="7176" width="16.453125" customWidth="1"/>
    <col min="7177" max="7177" width="14.26953125" customWidth="1"/>
    <col min="7178" max="7178" width="10" customWidth="1"/>
    <col min="7179" max="7179" width="12.7265625" customWidth="1"/>
    <col min="7180" max="7180" width="13.54296875" customWidth="1"/>
    <col min="7181" max="7181" width="8.54296875" customWidth="1"/>
    <col min="7182" max="7182" width="11.26953125" customWidth="1"/>
    <col min="7183" max="7183" width="8.54296875" customWidth="1"/>
    <col min="7184" max="7184" width="12.453125" customWidth="1"/>
    <col min="7185" max="7185" width="48.7265625" customWidth="1"/>
    <col min="7424" max="7424" width="3.81640625" customWidth="1"/>
    <col min="7425" max="7425" width="45.453125" customWidth="1"/>
    <col min="7426" max="7426" width="12.7265625" customWidth="1"/>
    <col min="7427" max="7427" width="21" customWidth="1"/>
    <col min="7428" max="7428" width="23" customWidth="1"/>
    <col min="7429" max="7429" width="12.7265625" customWidth="1"/>
    <col min="7430" max="7430" width="42.54296875" customWidth="1"/>
    <col min="7431" max="7431" width="11" customWidth="1"/>
    <col min="7432" max="7432" width="16.453125" customWidth="1"/>
    <col min="7433" max="7433" width="14.26953125" customWidth="1"/>
    <col min="7434" max="7434" width="10" customWidth="1"/>
    <col min="7435" max="7435" width="12.7265625" customWidth="1"/>
    <col min="7436" max="7436" width="13.54296875" customWidth="1"/>
    <col min="7437" max="7437" width="8.54296875" customWidth="1"/>
    <col min="7438" max="7438" width="11.26953125" customWidth="1"/>
    <col min="7439" max="7439" width="8.54296875" customWidth="1"/>
    <col min="7440" max="7440" width="12.453125" customWidth="1"/>
    <col min="7441" max="7441" width="48.7265625" customWidth="1"/>
    <col min="7680" max="7680" width="3.81640625" customWidth="1"/>
    <col min="7681" max="7681" width="45.453125" customWidth="1"/>
    <col min="7682" max="7682" width="12.7265625" customWidth="1"/>
    <col min="7683" max="7683" width="21" customWidth="1"/>
    <col min="7684" max="7684" width="23" customWidth="1"/>
    <col min="7685" max="7685" width="12.7265625" customWidth="1"/>
    <col min="7686" max="7686" width="42.54296875" customWidth="1"/>
    <col min="7687" max="7687" width="11" customWidth="1"/>
    <col min="7688" max="7688" width="16.453125" customWidth="1"/>
    <col min="7689" max="7689" width="14.26953125" customWidth="1"/>
    <col min="7690" max="7690" width="10" customWidth="1"/>
    <col min="7691" max="7691" width="12.7265625" customWidth="1"/>
    <col min="7692" max="7692" width="13.54296875" customWidth="1"/>
    <col min="7693" max="7693" width="8.54296875" customWidth="1"/>
    <col min="7694" max="7694" width="11.26953125" customWidth="1"/>
    <col min="7695" max="7695" width="8.54296875" customWidth="1"/>
    <col min="7696" max="7696" width="12.453125" customWidth="1"/>
    <col min="7697" max="7697" width="48.7265625" customWidth="1"/>
    <col min="7936" max="7936" width="3.81640625" customWidth="1"/>
    <col min="7937" max="7937" width="45.453125" customWidth="1"/>
    <col min="7938" max="7938" width="12.7265625" customWidth="1"/>
    <col min="7939" max="7939" width="21" customWidth="1"/>
    <col min="7940" max="7940" width="23" customWidth="1"/>
    <col min="7941" max="7941" width="12.7265625" customWidth="1"/>
    <col min="7942" max="7942" width="42.54296875" customWidth="1"/>
    <col min="7943" max="7943" width="11" customWidth="1"/>
    <col min="7944" max="7944" width="16.453125" customWidth="1"/>
    <col min="7945" max="7945" width="14.26953125" customWidth="1"/>
    <col min="7946" max="7946" width="10" customWidth="1"/>
    <col min="7947" max="7947" width="12.7265625" customWidth="1"/>
    <col min="7948" max="7948" width="13.54296875" customWidth="1"/>
    <col min="7949" max="7949" width="8.54296875" customWidth="1"/>
    <col min="7950" max="7950" width="11.26953125" customWidth="1"/>
    <col min="7951" max="7951" width="8.54296875" customWidth="1"/>
    <col min="7952" max="7952" width="12.453125" customWidth="1"/>
    <col min="7953" max="7953" width="48.7265625" customWidth="1"/>
    <col min="8192" max="8192" width="3.81640625" customWidth="1"/>
    <col min="8193" max="8193" width="45.453125" customWidth="1"/>
    <col min="8194" max="8194" width="12.7265625" customWidth="1"/>
    <col min="8195" max="8195" width="21" customWidth="1"/>
    <col min="8196" max="8196" width="23" customWidth="1"/>
    <col min="8197" max="8197" width="12.7265625" customWidth="1"/>
    <col min="8198" max="8198" width="42.54296875" customWidth="1"/>
    <col min="8199" max="8199" width="11" customWidth="1"/>
    <col min="8200" max="8200" width="16.453125" customWidth="1"/>
    <col min="8201" max="8201" width="14.26953125" customWidth="1"/>
    <col min="8202" max="8202" width="10" customWidth="1"/>
    <col min="8203" max="8203" width="12.7265625" customWidth="1"/>
    <col min="8204" max="8204" width="13.54296875" customWidth="1"/>
    <col min="8205" max="8205" width="8.54296875" customWidth="1"/>
    <col min="8206" max="8206" width="11.26953125" customWidth="1"/>
    <col min="8207" max="8207" width="8.54296875" customWidth="1"/>
    <col min="8208" max="8208" width="12.453125" customWidth="1"/>
    <col min="8209" max="8209" width="48.7265625" customWidth="1"/>
    <col min="8448" max="8448" width="3.81640625" customWidth="1"/>
    <col min="8449" max="8449" width="45.453125" customWidth="1"/>
    <col min="8450" max="8450" width="12.7265625" customWidth="1"/>
    <col min="8451" max="8451" width="21" customWidth="1"/>
    <col min="8452" max="8452" width="23" customWidth="1"/>
    <col min="8453" max="8453" width="12.7265625" customWidth="1"/>
    <col min="8454" max="8454" width="42.54296875" customWidth="1"/>
    <col min="8455" max="8455" width="11" customWidth="1"/>
    <col min="8456" max="8456" width="16.453125" customWidth="1"/>
    <col min="8457" max="8457" width="14.26953125" customWidth="1"/>
    <col min="8458" max="8458" width="10" customWidth="1"/>
    <col min="8459" max="8459" width="12.7265625" customWidth="1"/>
    <col min="8460" max="8460" width="13.54296875" customWidth="1"/>
    <col min="8461" max="8461" width="8.54296875" customWidth="1"/>
    <col min="8462" max="8462" width="11.26953125" customWidth="1"/>
    <col min="8463" max="8463" width="8.54296875" customWidth="1"/>
    <col min="8464" max="8464" width="12.453125" customWidth="1"/>
    <col min="8465" max="8465" width="48.7265625" customWidth="1"/>
    <col min="8704" max="8704" width="3.81640625" customWidth="1"/>
    <col min="8705" max="8705" width="45.453125" customWidth="1"/>
    <col min="8706" max="8706" width="12.7265625" customWidth="1"/>
    <col min="8707" max="8707" width="21" customWidth="1"/>
    <col min="8708" max="8708" width="23" customWidth="1"/>
    <col min="8709" max="8709" width="12.7265625" customWidth="1"/>
    <col min="8710" max="8710" width="42.54296875" customWidth="1"/>
    <col min="8711" max="8711" width="11" customWidth="1"/>
    <col min="8712" max="8712" width="16.453125" customWidth="1"/>
    <col min="8713" max="8713" width="14.26953125" customWidth="1"/>
    <col min="8714" max="8714" width="10" customWidth="1"/>
    <col min="8715" max="8715" width="12.7265625" customWidth="1"/>
    <col min="8716" max="8716" width="13.54296875" customWidth="1"/>
    <col min="8717" max="8717" width="8.54296875" customWidth="1"/>
    <col min="8718" max="8718" width="11.26953125" customWidth="1"/>
    <col min="8719" max="8719" width="8.54296875" customWidth="1"/>
    <col min="8720" max="8720" width="12.453125" customWidth="1"/>
    <col min="8721" max="8721" width="48.7265625" customWidth="1"/>
    <col min="8960" max="8960" width="3.81640625" customWidth="1"/>
    <col min="8961" max="8961" width="45.453125" customWidth="1"/>
    <col min="8962" max="8962" width="12.7265625" customWidth="1"/>
    <col min="8963" max="8963" width="21" customWidth="1"/>
    <col min="8964" max="8964" width="23" customWidth="1"/>
    <col min="8965" max="8965" width="12.7265625" customWidth="1"/>
    <col min="8966" max="8966" width="42.54296875" customWidth="1"/>
    <col min="8967" max="8967" width="11" customWidth="1"/>
    <col min="8968" max="8968" width="16.453125" customWidth="1"/>
    <col min="8969" max="8969" width="14.26953125" customWidth="1"/>
    <col min="8970" max="8970" width="10" customWidth="1"/>
    <col min="8971" max="8971" width="12.7265625" customWidth="1"/>
    <col min="8972" max="8972" width="13.54296875" customWidth="1"/>
    <col min="8973" max="8973" width="8.54296875" customWidth="1"/>
    <col min="8974" max="8974" width="11.26953125" customWidth="1"/>
    <col min="8975" max="8975" width="8.54296875" customWidth="1"/>
    <col min="8976" max="8976" width="12.453125" customWidth="1"/>
    <col min="8977" max="8977" width="48.7265625" customWidth="1"/>
    <col min="9216" max="9216" width="3.81640625" customWidth="1"/>
    <col min="9217" max="9217" width="45.453125" customWidth="1"/>
    <col min="9218" max="9218" width="12.7265625" customWidth="1"/>
    <col min="9219" max="9219" width="21" customWidth="1"/>
    <col min="9220" max="9220" width="23" customWidth="1"/>
    <col min="9221" max="9221" width="12.7265625" customWidth="1"/>
    <col min="9222" max="9222" width="42.54296875" customWidth="1"/>
    <col min="9223" max="9223" width="11" customWidth="1"/>
    <col min="9224" max="9224" width="16.453125" customWidth="1"/>
    <col min="9225" max="9225" width="14.26953125" customWidth="1"/>
    <col min="9226" max="9226" width="10" customWidth="1"/>
    <col min="9227" max="9227" width="12.7265625" customWidth="1"/>
    <col min="9228" max="9228" width="13.54296875" customWidth="1"/>
    <col min="9229" max="9229" width="8.54296875" customWidth="1"/>
    <col min="9230" max="9230" width="11.26953125" customWidth="1"/>
    <col min="9231" max="9231" width="8.54296875" customWidth="1"/>
    <col min="9232" max="9232" width="12.453125" customWidth="1"/>
    <col min="9233" max="9233" width="48.7265625" customWidth="1"/>
    <col min="9472" max="9472" width="3.81640625" customWidth="1"/>
    <col min="9473" max="9473" width="45.453125" customWidth="1"/>
    <col min="9474" max="9474" width="12.7265625" customWidth="1"/>
    <col min="9475" max="9475" width="21" customWidth="1"/>
    <col min="9476" max="9476" width="23" customWidth="1"/>
    <col min="9477" max="9477" width="12.7265625" customWidth="1"/>
    <col min="9478" max="9478" width="42.54296875" customWidth="1"/>
    <col min="9479" max="9479" width="11" customWidth="1"/>
    <col min="9480" max="9480" width="16.453125" customWidth="1"/>
    <col min="9481" max="9481" width="14.26953125" customWidth="1"/>
    <col min="9482" max="9482" width="10" customWidth="1"/>
    <col min="9483" max="9483" width="12.7265625" customWidth="1"/>
    <col min="9484" max="9484" width="13.54296875" customWidth="1"/>
    <col min="9485" max="9485" width="8.54296875" customWidth="1"/>
    <col min="9486" max="9486" width="11.26953125" customWidth="1"/>
    <col min="9487" max="9487" width="8.54296875" customWidth="1"/>
    <col min="9488" max="9488" width="12.453125" customWidth="1"/>
    <col min="9489" max="9489" width="48.7265625" customWidth="1"/>
    <col min="9728" max="9728" width="3.81640625" customWidth="1"/>
    <col min="9729" max="9729" width="45.453125" customWidth="1"/>
    <col min="9730" max="9730" width="12.7265625" customWidth="1"/>
    <col min="9731" max="9731" width="21" customWidth="1"/>
    <col min="9732" max="9732" width="23" customWidth="1"/>
    <col min="9733" max="9733" width="12.7265625" customWidth="1"/>
    <col min="9734" max="9734" width="42.54296875" customWidth="1"/>
    <col min="9735" max="9735" width="11" customWidth="1"/>
    <col min="9736" max="9736" width="16.453125" customWidth="1"/>
    <col min="9737" max="9737" width="14.26953125" customWidth="1"/>
    <col min="9738" max="9738" width="10" customWidth="1"/>
    <col min="9739" max="9739" width="12.7265625" customWidth="1"/>
    <col min="9740" max="9740" width="13.54296875" customWidth="1"/>
    <col min="9741" max="9741" width="8.54296875" customWidth="1"/>
    <col min="9742" max="9742" width="11.26953125" customWidth="1"/>
    <col min="9743" max="9743" width="8.54296875" customWidth="1"/>
    <col min="9744" max="9744" width="12.453125" customWidth="1"/>
    <col min="9745" max="9745" width="48.7265625" customWidth="1"/>
    <col min="9984" max="9984" width="3.81640625" customWidth="1"/>
    <col min="9985" max="9985" width="45.453125" customWidth="1"/>
    <col min="9986" max="9986" width="12.7265625" customWidth="1"/>
    <col min="9987" max="9987" width="21" customWidth="1"/>
    <col min="9988" max="9988" width="23" customWidth="1"/>
    <col min="9989" max="9989" width="12.7265625" customWidth="1"/>
    <col min="9990" max="9990" width="42.54296875" customWidth="1"/>
    <col min="9991" max="9991" width="11" customWidth="1"/>
    <col min="9992" max="9992" width="16.453125" customWidth="1"/>
    <col min="9993" max="9993" width="14.26953125" customWidth="1"/>
    <col min="9994" max="9994" width="10" customWidth="1"/>
    <col min="9995" max="9995" width="12.7265625" customWidth="1"/>
    <col min="9996" max="9996" width="13.54296875" customWidth="1"/>
    <col min="9997" max="9997" width="8.54296875" customWidth="1"/>
    <col min="9998" max="9998" width="11.26953125" customWidth="1"/>
    <col min="9999" max="9999" width="8.54296875" customWidth="1"/>
    <col min="10000" max="10000" width="12.453125" customWidth="1"/>
    <col min="10001" max="10001" width="48.7265625" customWidth="1"/>
    <col min="10240" max="10240" width="3.81640625" customWidth="1"/>
    <col min="10241" max="10241" width="45.453125" customWidth="1"/>
    <col min="10242" max="10242" width="12.7265625" customWidth="1"/>
    <col min="10243" max="10243" width="21" customWidth="1"/>
    <col min="10244" max="10244" width="23" customWidth="1"/>
    <col min="10245" max="10245" width="12.7265625" customWidth="1"/>
    <col min="10246" max="10246" width="42.54296875" customWidth="1"/>
    <col min="10247" max="10247" width="11" customWidth="1"/>
    <col min="10248" max="10248" width="16.453125" customWidth="1"/>
    <col min="10249" max="10249" width="14.26953125" customWidth="1"/>
    <col min="10250" max="10250" width="10" customWidth="1"/>
    <col min="10251" max="10251" width="12.7265625" customWidth="1"/>
    <col min="10252" max="10252" width="13.54296875" customWidth="1"/>
    <col min="10253" max="10253" width="8.54296875" customWidth="1"/>
    <col min="10254" max="10254" width="11.26953125" customWidth="1"/>
    <col min="10255" max="10255" width="8.54296875" customWidth="1"/>
    <col min="10256" max="10256" width="12.453125" customWidth="1"/>
    <col min="10257" max="10257" width="48.7265625" customWidth="1"/>
    <col min="10496" max="10496" width="3.81640625" customWidth="1"/>
    <col min="10497" max="10497" width="45.453125" customWidth="1"/>
    <col min="10498" max="10498" width="12.7265625" customWidth="1"/>
    <col min="10499" max="10499" width="21" customWidth="1"/>
    <col min="10500" max="10500" width="23" customWidth="1"/>
    <col min="10501" max="10501" width="12.7265625" customWidth="1"/>
    <col min="10502" max="10502" width="42.54296875" customWidth="1"/>
    <col min="10503" max="10503" width="11" customWidth="1"/>
    <col min="10504" max="10504" width="16.453125" customWidth="1"/>
    <col min="10505" max="10505" width="14.26953125" customWidth="1"/>
    <col min="10506" max="10506" width="10" customWidth="1"/>
    <col min="10507" max="10507" width="12.7265625" customWidth="1"/>
    <col min="10508" max="10508" width="13.54296875" customWidth="1"/>
    <col min="10509" max="10509" width="8.54296875" customWidth="1"/>
    <col min="10510" max="10510" width="11.26953125" customWidth="1"/>
    <col min="10511" max="10511" width="8.54296875" customWidth="1"/>
    <col min="10512" max="10512" width="12.453125" customWidth="1"/>
    <col min="10513" max="10513" width="48.7265625" customWidth="1"/>
    <col min="10752" max="10752" width="3.81640625" customWidth="1"/>
    <col min="10753" max="10753" width="45.453125" customWidth="1"/>
    <col min="10754" max="10754" width="12.7265625" customWidth="1"/>
    <col min="10755" max="10755" width="21" customWidth="1"/>
    <col min="10756" max="10756" width="23" customWidth="1"/>
    <col min="10757" max="10757" width="12.7265625" customWidth="1"/>
    <col min="10758" max="10758" width="42.54296875" customWidth="1"/>
    <col min="10759" max="10759" width="11" customWidth="1"/>
    <col min="10760" max="10760" width="16.453125" customWidth="1"/>
    <col min="10761" max="10761" width="14.26953125" customWidth="1"/>
    <col min="10762" max="10762" width="10" customWidth="1"/>
    <col min="10763" max="10763" width="12.7265625" customWidth="1"/>
    <col min="10764" max="10764" width="13.54296875" customWidth="1"/>
    <col min="10765" max="10765" width="8.54296875" customWidth="1"/>
    <col min="10766" max="10766" width="11.26953125" customWidth="1"/>
    <col min="10767" max="10767" width="8.54296875" customWidth="1"/>
    <col min="10768" max="10768" width="12.453125" customWidth="1"/>
    <col min="10769" max="10769" width="48.7265625" customWidth="1"/>
    <col min="11008" max="11008" width="3.81640625" customWidth="1"/>
    <col min="11009" max="11009" width="45.453125" customWidth="1"/>
    <col min="11010" max="11010" width="12.7265625" customWidth="1"/>
    <col min="11011" max="11011" width="21" customWidth="1"/>
    <col min="11012" max="11012" width="23" customWidth="1"/>
    <col min="11013" max="11013" width="12.7265625" customWidth="1"/>
    <col min="11014" max="11014" width="42.54296875" customWidth="1"/>
    <col min="11015" max="11015" width="11" customWidth="1"/>
    <col min="11016" max="11016" width="16.453125" customWidth="1"/>
    <col min="11017" max="11017" width="14.26953125" customWidth="1"/>
    <col min="11018" max="11018" width="10" customWidth="1"/>
    <col min="11019" max="11019" width="12.7265625" customWidth="1"/>
    <col min="11020" max="11020" width="13.54296875" customWidth="1"/>
    <col min="11021" max="11021" width="8.54296875" customWidth="1"/>
    <col min="11022" max="11022" width="11.26953125" customWidth="1"/>
    <col min="11023" max="11023" width="8.54296875" customWidth="1"/>
    <col min="11024" max="11024" width="12.453125" customWidth="1"/>
    <col min="11025" max="11025" width="48.7265625" customWidth="1"/>
    <col min="11264" max="11264" width="3.81640625" customWidth="1"/>
    <col min="11265" max="11265" width="45.453125" customWidth="1"/>
    <col min="11266" max="11266" width="12.7265625" customWidth="1"/>
    <col min="11267" max="11267" width="21" customWidth="1"/>
    <col min="11268" max="11268" width="23" customWidth="1"/>
    <col min="11269" max="11269" width="12.7265625" customWidth="1"/>
    <col min="11270" max="11270" width="42.54296875" customWidth="1"/>
    <col min="11271" max="11271" width="11" customWidth="1"/>
    <col min="11272" max="11272" width="16.453125" customWidth="1"/>
    <col min="11273" max="11273" width="14.26953125" customWidth="1"/>
    <col min="11274" max="11274" width="10" customWidth="1"/>
    <col min="11275" max="11275" width="12.7265625" customWidth="1"/>
    <col min="11276" max="11276" width="13.54296875" customWidth="1"/>
    <col min="11277" max="11277" width="8.54296875" customWidth="1"/>
    <col min="11278" max="11278" width="11.26953125" customWidth="1"/>
    <col min="11279" max="11279" width="8.54296875" customWidth="1"/>
    <col min="11280" max="11280" width="12.453125" customWidth="1"/>
    <col min="11281" max="11281" width="48.7265625" customWidth="1"/>
    <col min="11520" max="11520" width="3.81640625" customWidth="1"/>
    <col min="11521" max="11521" width="45.453125" customWidth="1"/>
    <col min="11522" max="11522" width="12.7265625" customWidth="1"/>
    <col min="11523" max="11523" width="21" customWidth="1"/>
    <col min="11524" max="11524" width="23" customWidth="1"/>
    <col min="11525" max="11525" width="12.7265625" customWidth="1"/>
    <col min="11526" max="11526" width="42.54296875" customWidth="1"/>
    <col min="11527" max="11527" width="11" customWidth="1"/>
    <col min="11528" max="11528" width="16.453125" customWidth="1"/>
    <col min="11529" max="11529" width="14.26953125" customWidth="1"/>
    <col min="11530" max="11530" width="10" customWidth="1"/>
    <col min="11531" max="11531" width="12.7265625" customWidth="1"/>
    <col min="11532" max="11532" width="13.54296875" customWidth="1"/>
    <col min="11533" max="11533" width="8.54296875" customWidth="1"/>
    <col min="11534" max="11534" width="11.26953125" customWidth="1"/>
    <col min="11535" max="11535" width="8.54296875" customWidth="1"/>
    <col min="11536" max="11536" width="12.453125" customWidth="1"/>
    <col min="11537" max="11537" width="48.7265625" customWidth="1"/>
    <col min="11776" max="11776" width="3.81640625" customWidth="1"/>
    <col min="11777" max="11777" width="45.453125" customWidth="1"/>
    <col min="11778" max="11778" width="12.7265625" customWidth="1"/>
    <col min="11779" max="11779" width="21" customWidth="1"/>
    <col min="11780" max="11780" width="23" customWidth="1"/>
    <col min="11781" max="11781" width="12.7265625" customWidth="1"/>
    <col min="11782" max="11782" width="42.54296875" customWidth="1"/>
    <col min="11783" max="11783" width="11" customWidth="1"/>
    <col min="11784" max="11784" width="16.453125" customWidth="1"/>
    <col min="11785" max="11785" width="14.26953125" customWidth="1"/>
    <col min="11786" max="11786" width="10" customWidth="1"/>
    <col min="11787" max="11787" width="12.7265625" customWidth="1"/>
    <col min="11788" max="11788" width="13.54296875" customWidth="1"/>
    <col min="11789" max="11789" width="8.54296875" customWidth="1"/>
    <col min="11790" max="11790" width="11.26953125" customWidth="1"/>
    <col min="11791" max="11791" width="8.54296875" customWidth="1"/>
    <col min="11792" max="11792" width="12.453125" customWidth="1"/>
    <col min="11793" max="11793" width="48.7265625" customWidth="1"/>
    <col min="12032" max="12032" width="3.81640625" customWidth="1"/>
    <col min="12033" max="12033" width="45.453125" customWidth="1"/>
    <col min="12034" max="12034" width="12.7265625" customWidth="1"/>
    <col min="12035" max="12035" width="21" customWidth="1"/>
    <col min="12036" max="12036" width="23" customWidth="1"/>
    <col min="12037" max="12037" width="12.7265625" customWidth="1"/>
    <col min="12038" max="12038" width="42.54296875" customWidth="1"/>
    <col min="12039" max="12039" width="11" customWidth="1"/>
    <col min="12040" max="12040" width="16.453125" customWidth="1"/>
    <col min="12041" max="12041" width="14.26953125" customWidth="1"/>
    <col min="12042" max="12042" width="10" customWidth="1"/>
    <col min="12043" max="12043" width="12.7265625" customWidth="1"/>
    <col min="12044" max="12044" width="13.54296875" customWidth="1"/>
    <col min="12045" max="12045" width="8.54296875" customWidth="1"/>
    <col min="12046" max="12046" width="11.26953125" customWidth="1"/>
    <col min="12047" max="12047" width="8.54296875" customWidth="1"/>
    <col min="12048" max="12048" width="12.453125" customWidth="1"/>
    <col min="12049" max="12049" width="48.7265625" customWidth="1"/>
    <col min="12288" max="12288" width="3.81640625" customWidth="1"/>
    <col min="12289" max="12289" width="45.453125" customWidth="1"/>
    <col min="12290" max="12290" width="12.7265625" customWidth="1"/>
    <col min="12291" max="12291" width="21" customWidth="1"/>
    <col min="12292" max="12292" width="23" customWidth="1"/>
    <col min="12293" max="12293" width="12.7265625" customWidth="1"/>
    <col min="12294" max="12294" width="42.54296875" customWidth="1"/>
    <col min="12295" max="12295" width="11" customWidth="1"/>
    <col min="12296" max="12296" width="16.453125" customWidth="1"/>
    <col min="12297" max="12297" width="14.26953125" customWidth="1"/>
    <col min="12298" max="12298" width="10" customWidth="1"/>
    <col min="12299" max="12299" width="12.7265625" customWidth="1"/>
    <col min="12300" max="12300" width="13.54296875" customWidth="1"/>
    <col min="12301" max="12301" width="8.54296875" customWidth="1"/>
    <col min="12302" max="12302" width="11.26953125" customWidth="1"/>
    <col min="12303" max="12303" width="8.54296875" customWidth="1"/>
    <col min="12304" max="12304" width="12.453125" customWidth="1"/>
    <col min="12305" max="12305" width="48.7265625" customWidth="1"/>
    <col min="12544" max="12544" width="3.81640625" customWidth="1"/>
    <col min="12545" max="12545" width="45.453125" customWidth="1"/>
    <col min="12546" max="12546" width="12.7265625" customWidth="1"/>
    <col min="12547" max="12547" width="21" customWidth="1"/>
    <col min="12548" max="12548" width="23" customWidth="1"/>
    <col min="12549" max="12549" width="12.7265625" customWidth="1"/>
    <col min="12550" max="12550" width="42.54296875" customWidth="1"/>
    <col min="12551" max="12551" width="11" customWidth="1"/>
    <col min="12552" max="12552" width="16.453125" customWidth="1"/>
    <col min="12553" max="12553" width="14.26953125" customWidth="1"/>
    <col min="12554" max="12554" width="10" customWidth="1"/>
    <col min="12555" max="12555" width="12.7265625" customWidth="1"/>
    <col min="12556" max="12556" width="13.54296875" customWidth="1"/>
    <col min="12557" max="12557" width="8.54296875" customWidth="1"/>
    <col min="12558" max="12558" width="11.26953125" customWidth="1"/>
    <col min="12559" max="12559" width="8.54296875" customWidth="1"/>
    <col min="12560" max="12560" width="12.453125" customWidth="1"/>
    <col min="12561" max="12561" width="48.7265625" customWidth="1"/>
    <col min="12800" max="12800" width="3.81640625" customWidth="1"/>
    <col min="12801" max="12801" width="45.453125" customWidth="1"/>
    <col min="12802" max="12802" width="12.7265625" customWidth="1"/>
    <col min="12803" max="12803" width="21" customWidth="1"/>
    <col min="12804" max="12804" width="23" customWidth="1"/>
    <col min="12805" max="12805" width="12.7265625" customWidth="1"/>
    <col min="12806" max="12806" width="42.54296875" customWidth="1"/>
    <col min="12807" max="12807" width="11" customWidth="1"/>
    <col min="12808" max="12808" width="16.453125" customWidth="1"/>
    <col min="12809" max="12809" width="14.26953125" customWidth="1"/>
    <col min="12810" max="12810" width="10" customWidth="1"/>
    <col min="12811" max="12811" width="12.7265625" customWidth="1"/>
    <col min="12812" max="12812" width="13.54296875" customWidth="1"/>
    <col min="12813" max="12813" width="8.54296875" customWidth="1"/>
    <col min="12814" max="12814" width="11.26953125" customWidth="1"/>
    <col min="12815" max="12815" width="8.54296875" customWidth="1"/>
    <col min="12816" max="12816" width="12.453125" customWidth="1"/>
    <col min="12817" max="12817" width="48.7265625" customWidth="1"/>
    <col min="13056" max="13056" width="3.81640625" customWidth="1"/>
    <col min="13057" max="13057" width="45.453125" customWidth="1"/>
    <col min="13058" max="13058" width="12.7265625" customWidth="1"/>
    <col min="13059" max="13059" width="21" customWidth="1"/>
    <col min="13060" max="13060" width="23" customWidth="1"/>
    <col min="13061" max="13061" width="12.7265625" customWidth="1"/>
    <col min="13062" max="13062" width="42.54296875" customWidth="1"/>
    <col min="13063" max="13063" width="11" customWidth="1"/>
    <col min="13064" max="13064" width="16.453125" customWidth="1"/>
    <col min="13065" max="13065" width="14.26953125" customWidth="1"/>
    <col min="13066" max="13066" width="10" customWidth="1"/>
    <col min="13067" max="13067" width="12.7265625" customWidth="1"/>
    <col min="13068" max="13068" width="13.54296875" customWidth="1"/>
    <col min="13069" max="13069" width="8.54296875" customWidth="1"/>
    <col min="13070" max="13070" width="11.26953125" customWidth="1"/>
    <col min="13071" max="13071" width="8.54296875" customWidth="1"/>
    <col min="13072" max="13072" width="12.453125" customWidth="1"/>
    <col min="13073" max="13073" width="48.7265625" customWidth="1"/>
    <col min="13312" max="13312" width="3.81640625" customWidth="1"/>
    <col min="13313" max="13313" width="45.453125" customWidth="1"/>
    <col min="13314" max="13314" width="12.7265625" customWidth="1"/>
    <col min="13315" max="13315" width="21" customWidth="1"/>
    <col min="13316" max="13316" width="23" customWidth="1"/>
    <col min="13317" max="13317" width="12.7265625" customWidth="1"/>
    <col min="13318" max="13318" width="42.54296875" customWidth="1"/>
    <col min="13319" max="13319" width="11" customWidth="1"/>
    <col min="13320" max="13320" width="16.453125" customWidth="1"/>
    <col min="13321" max="13321" width="14.26953125" customWidth="1"/>
    <col min="13322" max="13322" width="10" customWidth="1"/>
    <col min="13323" max="13323" width="12.7265625" customWidth="1"/>
    <col min="13324" max="13324" width="13.54296875" customWidth="1"/>
    <col min="13325" max="13325" width="8.54296875" customWidth="1"/>
    <col min="13326" max="13326" width="11.26953125" customWidth="1"/>
    <col min="13327" max="13327" width="8.54296875" customWidth="1"/>
    <col min="13328" max="13328" width="12.453125" customWidth="1"/>
    <col min="13329" max="13329" width="48.7265625" customWidth="1"/>
    <col min="13568" max="13568" width="3.81640625" customWidth="1"/>
    <col min="13569" max="13569" width="45.453125" customWidth="1"/>
    <col min="13570" max="13570" width="12.7265625" customWidth="1"/>
    <col min="13571" max="13571" width="21" customWidth="1"/>
    <col min="13572" max="13572" width="23" customWidth="1"/>
    <col min="13573" max="13573" width="12.7265625" customWidth="1"/>
    <col min="13574" max="13574" width="42.54296875" customWidth="1"/>
    <col min="13575" max="13575" width="11" customWidth="1"/>
    <col min="13576" max="13576" width="16.453125" customWidth="1"/>
    <col min="13577" max="13577" width="14.26953125" customWidth="1"/>
    <col min="13578" max="13578" width="10" customWidth="1"/>
    <col min="13579" max="13579" width="12.7265625" customWidth="1"/>
    <col min="13580" max="13580" width="13.54296875" customWidth="1"/>
    <col min="13581" max="13581" width="8.54296875" customWidth="1"/>
    <col min="13582" max="13582" width="11.26953125" customWidth="1"/>
    <col min="13583" max="13583" width="8.54296875" customWidth="1"/>
    <col min="13584" max="13584" width="12.453125" customWidth="1"/>
    <col min="13585" max="13585" width="48.7265625" customWidth="1"/>
    <col min="13824" max="13824" width="3.81640625" customWidth="1"/>
    <col min="13825" max="13825" width="45.453125" customWidth="1"/>
    <col min="13826" max="13826" width="12.7265625" customWidth="1"/>
    <col min="13827" max="13827" width="21" customWidth="1"/>
    <col min="13828" max="13828" width="23" customWidth="1"/>
    <col min="13829" max="13829" width="12.7265625" customWidth="1"/>
    <col min="13830" max="13830" width="42.54296875" customWidth="1"/>
    <col min="13831" max="13831" width="11" customWidth="1"/>
    <col min="13832" max="13832" width="16.453125" customWidth="1"/>
    <col min="13833" max="13833" width="14.26953125" customWidth="1"/>
    <col min="13834" max="13834" width="10" customWidth="1"/>
    <col min="13835" max="13835" width="12.7265625" customWidth="1"/>
    <col min="13836" max="13836" width="13.54296875" customWidth="1"/>
    <col min="13837" max="13837" width="8.54296875" customWidth="1"/>
    <col min="13838" max="13838" width="11.26953125" customWidth="1"/>
    <col min="13839" max="13839" width="8.54296875" customWidth="1"/>
    <col min="13840" max="13840" width="12.453125" customWidth="1"/>
    <col min="13841" max="13841" width="48.7265625" customWidth="1"/>
    <col min="14080" max="14080" width="3.81640625" customWidth="1"/>
    <col min="14081" max="14081" width="45.453125" customWidth="1"/>
    <col min="14082" max="14082" width="12.7265625" customWidth="1"/>
    <col min="14083" max="14083" width="21" customWidth="1"/>
    <col min="14084" max="14084" width="23" customWidth="1"/>
    <col min="14085" max="14085" width="12.7265625" customWidth="1"/>
    <col min="14086" max="14086" width="42.54296875" customWidth="1"/>
    <col min="14087" max="14087" width="11" customWidth="1"/>
    <col min="14088" max="14088" width="16.453125" customWidth="1"/>
    <col min="14089" max="14089" width="14.26953125" customWidth="1"/>
    <col min="14090" max="14090" width="10" customWidth="1"/>
    <col min="14091" max="14091" width="12.7265625" customWidth="1"/>
    <col min="14092" max="14092" width="13.54296875" customWidth="1"/>
    <col min="14093" max="14093" width="8.54296875" customWidth="1"/>
    <col min="14094" max="14094" width="11.26953125" customWidth="1"/>
    <col min="14095" max="14095" width="8.54296875" customWidth="1"/>
    <col min="14096" max="14096" width="12.453125" customWidth="1"/>
    <col min="14097" max="14097" width="48.7265625" customWidth="1"/>
    <col min="14336" max="14336" width="3.81640625" customWidth="1"/>
    <col min="14337" max="14337" width="45.453125" customWidth="1"/>
    <col min="14338" max="14338" width="12.7265625" customWidth="1"/>
    <col min="14339" max="14339" width="21" customWidth="1"/>
    <col min="14340" max="14340" width="23" customWidth="1"/>
    <col min="14341" max="14341" width="12.7265625" customWidth="1"/>
    <col min="14342" max="14342" width="42.54296875" customWidth="1"/>
    <col min="14343" max="14343" width="11" customWidth="1"/>
    <col min="14344" max="14344" width="16.453125" customWidth="1"/>
    <col min="14345" max="14345" width="14.26953125" customWidth="1"/>
    <col min="14346" max="14346" width="10" customWidth="1"/>
    <col min="14347" max="14347" width="12.7265625" customWidth="1"/>
    <col min="14348" max="14348" width="13.54296875" customWidth="1"/>
    <col min="14349" max="14349" width="8.54296875" customWidth="1"/>
    <col min="14350" max="14350" width="11.26953125" customWidth="1"/>
    <col min="14351" max="14351" width="8.54296875" customWidth="1"/>
    <col min="14352" max="14352" width="12.453125" customWidth="1"/>
    <col min="14353" max="14353" width="48.7265625" customWidth="1"/>
    <col min="14592" max="14592" width="3.81640625" customWidth="1"/>
    <col min="14593" max="14593" width="45.453125" customWidth="1"/>
    <col min="14594" max="14594" width="12.7265625" customWidth="1"/>
    <col min="14595" max="14595" width="21" customWidth="1"/>
    <col min="14596" max="14596" width="23" customWidth="1"/>
    <col min="14597" max="14597" width="12.7265625" customWidth="1"/>
    <col min="14598" max="14598" width="42.54296875" customWidth="1"/>
    <col min="14599" max="14599" width="11" customWidth="1"/>
    <col min="14600" max="14600" width="16.453125" customWidth="1"/>
    <col min="14601" max="14601" width="14.26953125" customWidth="1"/>
    <col min="14602" max="14602" width="10" customWidth="1"/>
    <col min="14603" max="14603" width="12.7265625" customWidth="1"/>
    <col min="14604" max="14604" width="13.54296875" customWidth="1"/>
    <col min="14605" max="14605" width="8.54296875" customWidth="1"/>
    <col min="14606" max="14606" width="11.26953125" customWidth="1"/>
    <col min="14607" max="14607" width="8.54296875" customWidth="1"/>
    <col min="14608" max="14608" width="12.453125" customWidth="1"/>
    <col min="14609" max="14609" width="48.7265625" customWidth="1"/>
    <col min="14848" max="14848" width="3.81640625" customWidth="1"/>
    <col min="14849" max="14849" width="45.453125" customWidth="1"/>
    <col min="14850" max="14850" width="12.7265625" customWidth="1"/>
    <col min="14851" max="14851" width="21" customWidth="1"/>
    <col min="14852" max="14852" width="23" customWidth="1"/>
    <col min="14853" max="14853" width="12.7265625" customWidth="1"/>
    <col min="14854" max="14854" width="42.54296875" customWidth="1"/>
    <col min="14855" max="14855" width="11" customWidth="1"/>
    <col min="14856" max="14856" width="16.453125" customWidth="1"/>
    <col min="14857" max="14857" width="14.26953125" customWidth="1"/>
    <col min="14858" max="14858" width="10" customWidth="1"/>
    <col min="14859" max="14859" width="12.7265625" customWidth="1"/>
    <col min="14860" max="14860" width="13.54296875" customWidth="1"/>
    <col min="14861" max="14861" width="8.54296875" customWidth="1"/>
    <col min="14862" max="14862" width="11.26953125" customWidth="1"/>
    <col min="14863" max="14863" width="8.54296875" customWidth="1"/>
    <col min="14864" max="14864" width="12.453125" customWidth="1"/>
    <col min="14865" max="14865" width="48.7265625" customWidth="1"/>
    <col min="15104" max="15104" width="3.81640625" customWidth="1"/>
    <col min="15105" max="15105" width="45.453125" customWidth="1"/>
    <col min="15106" max="15106" width="12.7265625" customWidth="1"/>
    <col min="15107" max="15107" width="21" customWidth="1"/>
    <col min="15108" max="15108" width="23" customWidth="1"/>
    <col min="15109" max="15109" width="12.7265625" customWidth="1"/>
    <col min="15110" max="15110" width="42.54296875" customWidth="1"/>
    <col min="15111" max="15111" width="11" customWidth="1"/>
    <col min="15112" max="15112" width="16.453125" customWidth="1"/>
    <col min="15113" max="15113" width="14.26953125" customWidth="1"/>
    <col min="15114" max="15114" width="10" customWidth="1"/>
    <col min="15115" max="15115" width="12.7265625" customWidth="1"/>
    <col min="15116" max="15116" width="13.54296875" customWidth="1"/>
    <col min="15117" max="15117" width="8.54296875" customWidth="1"/>
    <col min="15118" max="15118" width="11.26953125" customWidth="1"/>
    <col min="15119" max="15119" width="8.54296875" customWidth="1"/>
    <col min="15120" max="15120" width="12.453125" customWidth="1"/>
    <col min="15121" max="15121" width="48.7265625" customWidth="1"/>
    <col min="15360" max="15360" width="3.81640625" customWidth="1"/>
    <col min="15361" max="15361" width="45.453125" customWidth="1"/>
    <col min="15362" max="15362" width="12.7265625" customWidth="1"/>
    <col min="15363" max="15363" width="21" customWidth="1"/>
    <col min="15364" max="15364" width="23" customWidth="1"/>
    <col min="15365" max="15365" width="12.7265625" customWidth="1"/>
    <col min="15366" max="15366" width="42.54296875" customWidth="1"/>
    <col min="15367" max="15367" width="11" customWidth="1"/>
    <col min="15368" max="15368" width="16.453125" customWidth="1"/>
    <col min="15369" max="15369" width="14.26953125" customWidth="1"/>
    <col min="15370" max="15370" width="10" customWidth="1"/>
    <col min="15371" max="15371" width="12.7265625" customWidth="1"/>
    <col min="15372" max="15372" width="13.54296875" customWidth="1"/>
    <col min="15373" max="15373" width="8.54296875" customWidth="1"/>
    <col min="15374" max="15374" width="11.26953125" customWidth="1"/>
    <col min="15375" max="15375" width="8.54296875" customWidth="1"/>
    <col min="15376" max="15376" width="12.453125" customWidth="1"/>
    <col min="15377" max="15377" width="48.7265625" customWidth="1"/>
    <col min="15616" max="15616" width="3.81640625" customWidth="1"/>
    <col min="15617" max="15617" width="45.453125" customWidth="1"/>
    <col min="15618" max="15618" width="12.7265625" customWidth="1"/>
    <col min="15619" max="15619" width="21" customWidth="1"/>
    <col min="15620" max="15620" width="23" customWidth="1"/>
    <col min="15621" max="15621" width="12.7265625" customWidth="1"/>
    <col min="15622" max="15622" width="42.54296875" customWidth="1"/>
    <col min="15623" max="15623" width="11" customWidth="1"/>
    <col min="15624" max="15624" width="16.453125" customWidth="1"/>
    <col min="15625" max="15625" width="14.26953125" customWidth="1"/>
    <col min="15626" max="15626" width="10" customWidth="1"/>
    <col min="15627" max="15627" width="12.7265625" customWidth="1"/>
    <col min="15628" max="15628" width="13.54296875" customWidth="1"/>
    <col min="15629" max="15629" width="8.54296875" customWidth="1"/>
    <col min="15630" max="15630" width="11.26953125" customWidth="1"/>
    <col min="15631" max="15631" width="8.54296875" customWidth="1"/>
    <col min="15632" max="15632" width="12.453125" customWidth="1"/>
    <col min="15633" max="15633" width="48.7265625" customWidth="1"/>
    <col min="15872" max="15872" width="3.81640625" customWidth="1"/>
    <col min="15873" max="15873" width="45.453125" customWidth="1"/>
    <col min="15874" max="15874" width="12.7265625" customWidth="1"/>
    <col min="15875" max="15875" width="21" customWidth="1"/>
    <col min="15876" max="15876" width="23" customWidth="1"/>
    <col min="15877" max="15877" width="12.7265625" customWidth="1"/>
    <col min="15878" max="15878" width="42.54296875" customWidth="1"/>
    <col min="15879" max="15879" width="11" customWidth="1"/>
    <col min="15880" max="15880" width="16.453125" customWidth="1"/>
    <col min="15881" max="15881" width="14.26953125" customWidth="1"/>
    <col min="15882" max="15882" width="10" customWidth="1"/>
    <col min="15883" max="15883" width="12.7265625" customWidth="1"/>
    <col min="15884" max="15884" width="13.54296875" customWidth="1"/>
    <col min="15885" max="15885" width="8.54296875" customWidth="1"/>
    <col min="15886" max="15886" width="11.26953125" customWidth="1"/>
    <col min="15887" max="15887" width="8.54296875" customWidth="1"/>
    <col min="15888" max="15888" width="12.453125" customWidth="1"/>
    <col min="15889" max="15889" width="48.7265625" customWidth="1"/>
    <col min="16128" max="16128" width="3.81640625" customWidth="1"/>
    <col min="16129" max="16129" width="45.453125" customWidth="1"/>
    <col min="16130" max="16130" width="12.7265625" customWidth="1"/>
    <col min="16131" max="16131" width="21" customWidth="1"/>
    <col min="16132" max="16132" width="23" customWidth="1"/>
    <col min="16133" max="16133" width="12.7265625" customWidth="1"/>
    <col min="16134" max="16134" width="42.54296875" customWidth="1"/>
    <col min="16135" max="16135" width="11" customWidth="1"/>
    <col min="16136" max="16136" width="16.453125" customWidth="1"/>
    <col min="16137" max="16137" width="14.26953125" customWidth="1"/>
    <col min="16138" max="16138" width="10" customWidth="1"/>
    <col min="16139" max="16139" width="12.7265625" customWidth="1"/>
    <col min="16140" max="16140" width="13.54296875" customWidth="1"/>
    <col min="16141" max="16141" width="8.54296875" customWidth="1"/>
    <col min="16142" max="16142" width="11.26953125" customWidth="1"/>
    <col min="16143" max="16143" width="8.54296875" customWidth="1"/>
    <col min="16144" max="16144" width="12.453125" customWidth="1"/>
    <col min="16145" max="16145" width="48.7265625" customWidth="1"/>
  </cols>
  <sheetData>
    <row r="1" spans="1:34">
      <c r="L1"/>
      <c r="M1"/>
      <c r="N1"/>
      <c r="O1"/>
      <c r="P1"/>
      <c r="Q1"/>
      <c r="AE1"/>
      <c r="AF1"/>
      <c r="AG1"/>
    </row>
    <row r="2" spans="1:34">
      <c r="L2"/>
      <c r="M2"/>
      <c r="N2"/>
      <c r="O2"/>
      <c r="P2"/>
      <c r="Q2"/>
      <c r="AE2"/>
      <c r="AF2"/>
      <c r="AG2"/>
    </row>
    <row r="3" spans="1:34">
      <c r="L3"/>
      <c r="M3"/>
      <c r="N3"/>
      <c r="O3"/>
      <c r="P3"/>
      <c r="Q3"/>
      <c r="AE3"/>
      <c r="AF3"/>
      <c r="AG3"/>
    </row>
    <row r="4" spans="1:34">
      <c r="L4"/>
      <c r="M4"/>
      <c r="N4"/>
      <c r="O4"/>
      <c r="P4"/>
      <c r="Q4"/>
      <c r="AE4"/>
      <c r="AF4"/>
      <c r="AG4"/>
    </row>
    <row r="5" spans="1:34">
      <c r="L5"/>
      <c r="M5"/>
      <c r="N5"/>
      <c r="O5"/>
      <c r="P5"/>
      <c r="Q5"/>
      <c r="AE5"/>
      <c r="AF5"/>
      <c r="AG5"/>
    </row>
    <row r="6" spans="1:34">
      <c r="L6"/>
      <c r="M6"/>
      <c r="N6"/>
      <c r="O6"/>
      <c r="P6"/>
      <c r="Q6"/>
      <c r="AE6"/>
      <c r="AF6"/>
      <c r="AG6"/>
    </row>
    <row r="7" spans="1:34">
      <c r="L7"/>
      <c r="M7"/>
      <c r="N7"/>
      <c r="O7"/>
      <c r="P7"/>
      <c r="Q7"/>
      <c r="AE7"/>
      <c r="AF7"/>
      <c r="AG7"/>
    </row>
    <row r="8" spans="1:34" ht="15" customHeight="1">
      <c r="A8" s="415" t="s">
        <v>254</v>
      </c>
      <c r="B8" s="416"/>
      <c r="C8" s="416"/>
      <c r="D8" s="416"/>
      <c r="E8" s="416"/>
      <c r="F8" s="416"/>
      <c r="G8" s="416"/>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row>
    <row r="9" spans="1:34" ht="41.5" customHeight="1">
      <c r="A9" s="4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221"/>
    </row>
    <row r="10" spans="1:34">
      <c r="L10"/>
      <c r="M10"/>
      <c r="N10"/>
      <c r="O10"/>
      <c r="P10"/>
      <c r="Q10"/>
      <c r="AE10"/>
      <c r="AF10"/>
      <c r="AG10"/>
    </row>
    <row r="11" spans="1:34" ht="15.5">
      <c r="A11" s="381" t="s">
        <v>255</v>
      </c>
      <c r="B11" s="382"/>
      <c r="C11" s="382"/>
      <c r="D11" s="382"/>
      <c r="E11" s="382"/>
      <c r="F11" s="382"/>
      <c r="G11" s="382"/>
      <c r="H11" s="382"/>
      <c r="I11" s="382"/>
      <c r="J11" s="382"/>
      <c r="K11" s="382"/>
      <c r="L11" s="382"/>
      <c r="M11" s="382"/>
      <c r="N11" s="382"/>
      <c r="O11" s="382"/>
      <c r="P11" s="382"/>
      <c r="Q11" s="382"/>
      <c r="R11" s="382"/>
      <c r="S11" s="382"/>
      <c r="T11" s="382"/>
      <c r="U11" s="382"/>
      <c r="V11" s="382"/>
      <c r="W11" s="382"/>
      <c r="X11" s="382"/>
      <c r="Y11" s="382"/>
      <c r="Z11" s="382"/>
      <c r="AA11" s="382"/>
      <c r="AB11" s="382"/>
      <c r="AC11" s="382"/>
      <c r="AD11" s="382"/>
      <c r="AE11" s="382"/>
      <c r="AF11" s="382"/>
      <c r="AG11" s="382"/>
    </row>
    <row r="12" spans="1:34">
      <c r="L12"/>
      <c r="M12"/>
      <c r="N12"/>
      <c r="O12"/>
      <c r="P12"/>
      <c r="Q12"/>
      <c r="AE12"/>
      <c r="AF12"/>
      <c r="AG12"/>
    </row>
    <row r="13" spans="1:34" ht="15.5">
      <c r="B13" s="171"/>
      <c r="C13" s="171"/>
      <c r="D13" s="172"/>
      <c r="E13" s="173"/>
      <c r="F13" s="173"/>
      <c r="L13"/>
      <c r="M13"/>
      <c r="N13"/>
      <c r="O13"/>
      <c r="P13"/>
      <c r="Q13"/>
      <c r="AE13"/>
      <c r="AF13"/>
      <c r="AG13"/>
    </row>
    <row r="14" spans="1:34" ht="15.75" customHeight="1">
      <c r="A14" s="171"/>
      <c r="L14"/>
      <c r="M14" s="186">
        <v>1</v>
      </c>
      <c r="N14" s="186">
        <v>2</v>
      </c>
      <c r="O14" s="186">
        <v>3</v>
      </c>
      <c r="Q14"/>
      <c r="AE14" s="186">
        <v>2</v>
      </c>
      <c r="AF14" s="186">
        <v>2</v>
      </c>
      <c r="AG14" s="186">
        <v>2</v>
      </c>
    </row>
    <row r="15" spans="1:34" ht="20.149999999999999" customHeight="1">
      <c r="B15" s="174" t="s">
        <v>256</v>
      </c>
      <c r="C15" s="383"/>
      <c r="D15" s="384"/>
      <c r="E15" s="385"/>
      <c r="F15" s="175"/>
      <c r="G15" s="176"/>
      <c r="H15" s="176"/>
      <c r="I15" s="176"/>
      <c r="J15" s="176"/>
      <c r="K15" s="187" t="s">
        <v>257</v>
      </c>
      <c r="L15" s="386" t="s">
        <v>1</v>
      </c>
      <c r="M15" s="386"/>
      <c r="N15" s="386"/>
      <c r="O15" s="386"/>
      <c r="Q15" s="204" t="s">
        <v>258</v>
      </c>
      <c r="R15" s="205" t="s">
        <v>259</v>
      </c>
      <c r="S15" s="206"/>
      <c r="T15" s="207" t="s">
        <v>260</v>
      </c>
      <c r="U15" s="206"/>
      <c r="AE15"/>
      <c r="AF15"/>
      <c r="AG15"/>
    </row>
    <row r="16" spans="1:34" ht="20.149999999999999" customHeight="1">
      <c r="B16" s="174" t="s">
        <v>261</v>
      </c>
      <c r="C16" s="383"/>
      <c r="D16" s="384"/>
      <c r="E16" s="385"/>
      <c r="F16" s="177"/>
      <c r="G16" s="176"/>
      <c r="H16" s="176"/>
      <c r="I16" s="176"/>
      <c r="J16" s="176"/>
      <c r="K16" s="187" t="s">
        <v>262</v>
      </c>
      <c r="L16" s="386">
        <v>153046</v>
      </c>
      <c r="M16" s="386"/>
      <c r="N16" s="386"/>
      <c r="O16" s="386"/>
      <c r="Q16" s="208">
        <v>7.4999999999999997E-2</v>
      </c>
      <c r="R16" s="209">
        <v>1518</v>
      </c>
      <c r="S16" s="210"/>
      <c r="T16" s="209">
        <f>Q16*R16</f>
        <v>113.85</v>
      </c>
      <c r="U16" s="210"/>
      <c r="AE16"/>
      <c r="AF16"/>
      <c r="AG16"/>
    </row>
    <row r="17" spans="1:33" ht="20.149999999999999" customHeight="1">
      <c r="B17" s="174" t="s">
        <v>263</v>
      </c>
      <c r="C17" s="387"/>
      <c r="D17" s="388"/>
      <c r="E17" s="389"/>
      <c r="F17" s="177"/>
      <c r="G17" s="176"/>
      <c r="H17" s="176"/>
      <c r="I17" s="176"/>
      <c r="J17" s="176"/>
      <c r="K17" s="189"/>
      <c r="L17" s="190"/>
      <c r="M17" s="190"/>
      <c r="N17" s="190"/>
      <c r="O17" s="190"/>
      <c r="Q17" s="211">
        <v>0.09</v>
      </c>
      <c r="R17" s="212">
        <v>2793.88</v>
      </c>
      <c r="S17" s="213"/>
      <c r="T17" s="213">
        <f>(R17-R16)*Q17+T16</f>
        <v>228.67919999999998</v>
      </c>
      <c r="U17" s="213"/>
      <c r="AE17" s="190"/>
      <c r="AF17" s="190"/>
      <c r="AG17" s="190"/>
    </row>
    <row r="18" spans="1:33" ht="20.149999999999999" customHeight="1">
      <c r="B18" s="174" t="s">
        <v>264</v>
      </c>
      <c r="C18" s="390"/>
      <c r="D18" s="391"/>
      <c r="E18" s="392"/>
      <c r="F18" s="178"/>
      <c r="G18" s="176"/>
      <c r="H18" s="176"/>
      <c r="I18" s="176"/>
      <c r="J18" s="176"/>
      <c r="K18" s="176"/>
      <c r="L18" s="176"/>
      <c r="M18" s="176"/>
      <c r="N18"/>
      <c r="O18"/>
      <c r="Q18" s="208">
        <v>0.12</v>
      </c>
      <c r="R18" s="209">
        <v>4190.83</v>
      </c>
      <c r="S18" s="210"/>
      <c r="T18" s="209">
        <f>(R18-R17)*Q18+T17</f>
        <v>396.31319999999994</v>
      </c>
      <c r="U18" s="210"/>
      <c r="AE18"/>
      <c r="AF18"/>
      <c r="AG18"/>
    </row>
    <row r="19" spans="1:33" ht="26.25" customHeight="1">
      <c r="B19" s="174" t="s">
        <v>265</v>
      </c>
      <c r="C19" s="390"/>
      <c r="D19" s="391"/>
      <c r="E19" s="392"/>
      <c r="F19" s="178"/>
      <c r="G19" s="179"/>
      <c r="H19" s="179"/>
      <c r="I19" s="179"/>
      <c r="J19" s="179"/>
      <c r="K19" s="179"/>
      <c r="L19" s="179"/>
      <c r="M19" s="179"/>
      <c r="N19"/>
      <c r="O19"/>
      <c r="P19" s="191"/>
      <c r="Q19" s="211">
        <v>0.14000000000000001</v>
      </c>
      <c r="R19" s="212">
        <v>8157.41</v>
      </c>
      <c r="S19" s="213"/>
      <c r="T19" s="213">
        <f>(R19-R18)*Q19+T18</f>
        <v>951.63440000000003</v>
      </c>
      <c r="U19" s="213"/>
      <c r="AE19"/>
      <c r="AF19"/>
      <c r="AG19"/>
    </row>
    <row r="20" spans="1:33" ht="20.149999999999999" customHeight="1">
      <c r="B20" s="174" t="s">
        <v>266</v>
      </c>
      <c r="C20" s="390"/>
      <c r="D20" s="391"/>
      <c r="E20" s="392"/>
      <c r="F20" s="178"/>
      <c r="G20" s="176"/>
      <c r="H20" s="176"/>
      <c r="I20" s="176"/>
      <c r="J20" s="176"/>
      <c r="K20" s="176"/>
      <c r="L20" s="176"/>
      <c r="M20" s="176"/>
      <c r="N20"/>
      <c r="O20"/>
      <c r="P20" s="393"/>
      <c r="Q20" s="394"/>
      <c r="R20" s="394"/>
      <c r="S20" s="394"/>
      <c r="AE20"/>
      <c r="AF20"/>
      <c r="AG20"/>
    </row>
    <row r="21" spans="1:33" ht="20.149999999999999" customHeight="1">
      <c r="B21" s="174" t="s">
        <v>210</v>
      </c>
      <c r="C21" s="390"/>
      <c r="D21" s="391"/>
      <c r="E21" s="392"/>
      <c r="F21" s="178"/>
      <c r="G21" s="176"/>
      <c r="H21" s="176"/>
      <c r="I21" s="176"/>
      <c r="J21" s="176"/>
      <c r="K21" s="395" t="s">
        <v>267</v>
      </c>
      <c r="L21" s="395"/>
      <c r="M21" s="395"/>
      <c r="N21" s="395"/>
      <c r="O21" s="395"/>
      <c r="P21" s="395"/>
      <c r="Q21" s="395"/>
      <c r="R21" s="395"/>
      <c r="S21" s="395"/>
      <c r="T21" s="395"/>
      <c r="U21" s="395"/>
      <c r="V21" s="395"/>
      <c r="W21" s="395"/>
      <c r="X21" s="395"/>
      <c r="Y21" s="395"/>
      <c r="AE21"/>
      <c r="AF21"/>
      <c r="AG21"/>
    </row>
    <row r="22" spans="1:33" ht="20.149999999999999" customHeight="1">
      <c r="B22" s="174" t="s">
        <v>268</v>
      </c>
      <c r="C22" s="390"/>
      <c r="D22" s="391"/>
      <c r="E22" s="392"/>
      <c r="F22" s="178"/>
      <c r="G22" s="176"/>
      <c r="H22" s="176"/>
      <c r="I22" s="176"/>
      <c r="J22" s="176"/>
      <c r="K22" s="192" t="s">
        <v>269</v>
      </c>
      <c r="L22" s="396" t="s">
        <v>270</v>
      </c>
      <c r="M22" s="397"/>
      <c r="N22" s="397"/>
      <c r="O22" s="397"/>
      <c r="P22" s="397"/>
      <c r="Q22" s="397"/>
      <c r="R22" s="397"/>
      <c r="S22" s="397"/>
      <c r="T22" s="397"/>
      <c r="U22" s="397"/>
      <c r="V22" s="397"/>
      <c r="W22" s="397"/>
      <c r="X22" s="397"/>
      <c r="Y22" s="398"/>
      <c r="AE22"/>
      <c r="AF22"/>
      <c r="AG22"/>
    </row>
    <row r="23" spans="1:33" ht="20.149999999999999" customHeight="1">
      <c r="B23" s="174" t="s">
        <v>271</v>
      </c>
      <c r="C23" s="383"/>
      <c r="D23" s="384"/>
      <c r="E23" s="385"/>
      <c r="F23" s="178"/>
      <c r="G23" s="176"/>
      <c r="H23" s="176"/>
      <c r="I23" s="176"/>
      <c r="J23" s="176"/>
      <c r="K23" s="192" t="s">
        <v>272</v>
      </c>
      <c r="L23" s="396" t="s">
        <v>273</v>
      </c>
      <c r="M23" s="397"/>
      <c r="N23" s="397"/>
      <c r="O23" s="397"/>
      <c r="P23" s="397"/>
      <c r="Q23" s="397"/>
      <c r="R23" s="397"/>
      <c r="S23" s="397"/>
      <c r="T23" s="397"/>
      <c r="U23" s="397"/>
      <c r="V23" s="397"/>
      <c r="W23" s="397"/>
      <c r="X23" s="397"/>
      <c r="Y23" s="398"/>
      <c r="AA23" s="219"/>
      <c r="AB23" s="170"/>
      <c r="AC23" s="170"/>
      <c r="AD23" s="220"/>
      <c r="AE23"/>
      <c r="AF23"/>
      <c r="AG23"/>
    </row>
    <row r="24" spans="1:33" ht="26.25" customHeight="1">
      <c r="B24" s="174" t="s">
        <v>274</v>
      </c>
      <c r="C24" s="390"/>
      <c r="D24" s="391"/>
      <c r="E24" s="392"/>
      <c r="F24" s="178"/>
      <c r="G24" s="176"/>
      <c r="H24" s="176"/>
      <c r="I24" s="176"/>
      <c r="J24" s="176"/>
      <c r="K24" s="407" t="s">
        <v>275</v>
      </c>
      <c r="L24" s="396" t="s">
        <v>276</v>
      </c>
      <c r="M24" s="397"/>
      <c r="N24" s="397"/>
      <c r="O24" s="397"/>
      <c r="P24" s="397"/>
      <c r="Q24" s="397"/>
      <c r="R24" s="397"/>
      <c r="S24" s="397"/>
      <c r="T24" s="397"/>
      <c r="U24" s="397"/>
      <c r="V24" s="397"/>
      <c r="W24" s="397"/>
      <c r="X24" s="397"/>
      <c r="Y24" s="398"/>
      <c r="AA24" s="219"/>
      <c r="AB24" s="170"/>
      <c r="AC24" s="170"/>
      <c r="AD24" s="220"/>
      <c r="AE24"/>
      <c r="AF24"/>
      <c r="AG24"/>
    </row>
    <row r="25" spans="1:33" ht="20.149999999999999" customHeight="1">
      <c r="B25" s="174" t="s">
        <v>277</v>
      </c>
      <c r="C25" s="390"/>
      <c r="D25" s="391"/>
      <c r="E25" s="392"/>
      <c r="F25" s="178"/>
      <c r="G25" s="176"/>
      <c r="H25" s="176"/>
      <c r="I25" s="176"/>
      <c r="J25" s="176"/>
      <c r="K25" s="407"/>
      <c r="L25" s="417" t="s">
        <v>278</v>
      </c>
      <c r="M25" s="418"/>
      <c r="N25" s="418"/>
      <c r="O25" s="418"/>
      <c r="P25" s="418"/>
      <c r="Q25" s="418"/>
      <c r="R25" s="418"/>
      <c r="S25" s="418"/>
      <c r="T25" s="418"/>
      <c r="U25" s="418"/>
      <c r="V25" s="418"/>
      <c r="W25" s="418"/>
      <c r="X25" s="418"/>
      <c r="Y25" s="419"/>
      <c r="AA25" s="219"/>
      <c r="AB25" s="170"/>
      <c r="AC25" s="170"/>
      <c r="AD25" s="220"/>
      <c r="AE25"/>
      <c r="AF25"/>
      <c r="AG25"/>
    </row>
    <row r="26" spans="1:33" ht="39" customHeight="1">
      <c r="B26" s="174" t="s">
        <v>279</v>
      </c>
      <c r="C26" s="390"/>
      <c r="D26" s="391"/>
      <c r="E26" s="392"/>
      <c r="F26" s="178"/>
      <c r="G26" s="176"/>
      <c r="H26" s="176"/>
      <c r="I26" s="176"/>
      <c r="J26" s="176"/>
      <c r="K26" s="407"/>
      <c r="L26" s="420"/>
      <c r="M26" s="421"/>
      <c r="N26" s="421"/>
      <c r="O26" s="421"/>
      <c r="P26" s="421"/>
      <c r="Q26" s="421"/>
      <c r="R26" s="421"/>
      <c r="S26" s="421"/>
      <c r="T26" s="421"/>
      <c r="U26" s="421"/>
      <c r="V26" s="421"/>
      <c r="W26" s="421"/>
      <c r="X26" s="421"/>
      <c r="Y26" s="422"/>
      <c r="AA26" s="219"/>
      <c r="AB26" s="170"/>
      <c r="AC26" s="170"/>
      <c r="AD26" s="220"/>
      <c r="AE26"/>
      <c r="AF26"/>
      <c r="AG26"/>
    </row>
    <row r="27" spans="1:33">
      <c r="E27" s="399"/>
      <c r="F27" s="399"/>
      <c r="G27" s="399"/>
      <c r="H27" s="399"/>
      <c r="I27" s="399"/>
      <c r="J27" s="399"/>
      <c r="K27" s="399"/>
      <c r="L27" s="399"/>
      <c r="M27" s="399"/>
      <c r="N27"/>
      <c r="O27"/>
      <c r="P27"/>
      <c r="Q27"/>
      <c r="AE27"/>
      <c r="AF27"/>
      <c r="AG27"/>
    </row>
    <row r="28" spans="1:33" s="167" customFormat="1" ht="33.75" customHeight="1">
      <c r="A28" s="352" t="s">
        <v>280</v>
      </c>
      <c r="B28" s="352" t="s">
        <v>281</v>
      </c>
      <c r="C28" s="352" t="s">
        <v>282</v>
      </c>
      <c r="D28" s="352"/>
      <c r="E28" s="408" t="s">
        <v>471</v>
      </c>
      <c r="F28" s="404" t="s">
        <v>284</v>
      </c>
      <c r="G28" s="352" t="s">
        <v>285</v>
      </c>
      <c r="H28" s="352" t="s">
        <v>286</v>
      </c>
      <c r="I28" s="404" t="s">
        <v>287</v>
      </c>
      <c r="J28" s="404" t="s">
        <v>288</v>
      </c>
      <c r="K28" s="352" t="s">
        <v>289</v>
      </c>
      <c r="L28" s="408" t="s">
        <v>472</v>
      </c>
      <c r="M28" s="409" t="s">
        <v>291</v>
      </c>
      <c r="N28" s="409" t="s">
        <v>292</v>
      </c>
      <c r="O28" s="320" t="s">
        <v>293</v>
      </c>
      <c r="P28" s="400"/>
      <c r="Q28" s="400"/>
      <c r="R28" s="400"/>
      <c r="S28" s="400"/>
      <c r="T28" s="321"/>
      <c r="U28" s="401" t="s">
        <v>294</v>
      </c>
      <c r="V28" s="401"/>
      <c r="W28" s="401"/>
      <c r="X28" s="401"/>
      <c r="Y28" s="401"/>
      <c r="Z28" s="401"/>
      <c r="AA28" s="401"/>
      <c r="AB28" s="401"/>
      <c r="AC28" s="401"/>
      <c r="AD28" s="401"/>
      <c r="AE28" s="409" t="s">
        <v>295</v>
      </c>
      <c r="AF28" s="409" t="s">
        <v>296</v>
      </c>
      <c r="AG28" s="409" t="s">
        <v>297</v>
      </c>
    </row>
    <row r="29" spans="1:33" s="168" customFormat="1" ht="26.25" customHeight="1">
      <c r="A29" s="352"/>
      <c r="B29" s="352"/>
      <c r="C29" s="352"/>
      <c r="D29" s="352"/>
      <c r="E29" s="408"/>
      <c r="F29" s="405"/>
      <c r="G29" s="352"/>
      <c r="H29" s="352"/>
      <c r="I29" s="405"/>
      <c r="J29" s="405"/>
      <c r="K29" s="352"/>
      <c r="L29" s="408"/>
      <c r="M29" s="410"/>
      <c r="N29" s="410"/>
      <c r="O29" s="402" t="s">
        <v>298</v>
      </c>
      <c r="P29" s="402"/>
      <c r="Q29" s="402"/>
      <c r="R29" s="402"/>
      <c r="S29" s="412" t="s">
        <v>299</v>
      </c>
      <c r="T29" s="412" t="s">
        <v>300</v>
      </c>
      <c r="U29" s="403" t="s">
        <v>301</v>
      </c>
      <c r="V29" s="403"/>
      <c r="W29" s="403" t="s">
        <v>302</v>
      </c>
      <c r="X29" s="403"/>
      <c r="Y29" s="403" t="s">
        <v>303</v>
      </c>
      <c r="Z29" s="403"/>
      <c r="AA29" s="403" t="s">
        <v>304</v>
      </c>
      <c r="AB29" s="403"/>
      <c r="AC29" s="403" t="s">
        <v>305</v>
      </c>
      <c r="AD29" s="403"/>
      <c r="AE29" s="410"/>
      <c r="AF29" s="410"/>
      <c r="AG29" s="410"/>
    </row>
    <row r="30" spans="1:33" s="167" customFormat="1" ht="30" customHeight="1">
      <c r="A30" s="352"/>
      <c r="B30" s="352"/>
      <c r="C30" s="352"/>
      <c r="D30" s="352"/>
      <c r="E30" s="408"/>
      <c r="F30" s="406"/>
      <c r="G30" s="352"/>
      <c r="H30" s="352"/>
      <c r="I30" s="406"/>
      <c r="J30" s="406"/>
      <c r="K30" s="352"/>
      <c r="L30" s="408"/>
      <c r="M30" s="411"/>
      <c r="N30" s="411"/>
      <c r="O30" s="193" t="s">
        <v>306</v>
      </c>
      <c r="P30" s="193" t="s">
        <v>307</v>
      </c>
      <c r="Q30" s="193" t="s">
        <v>308</v>
      </c>
      <c r="R30" s="193" t="s">
        <v>309</v>
      </c>
      <c r="S30" s="412"/>
      <c r="T30" s="412"/>
      <c r="U30" s="193" t="s">
        <v>310</v>
      </c>
      <c r="V30" s="193" t="s">
        <v>311</v>
      </c>
      <c r="W30" s="193" t="s">
        <v>310</v>
      </c>
      <c r="X30" s="193" t="s">
        <v>311</v>
      </c>
      <c r="Y30" s="193" t="s">
        <v>310</v>
      </c>
      <c r="Z30" s="193" t="s">
        <v>311</v>
      </c>
      <c r="AA30" s="193" t="s">
        <v>310</v>
      </c>
      <c r="AB30" s="193" t="s">
        <v>311</v>
      </c>
      <c r="AC30" s="193" t="s">
        <v>310</v>
      </c>
      <c r="AD30" s="193" t="s">
        <v>311</v>
      </c>
      <c r="AE30" s="411"/>
      <c r="AF30" s="411"/>
      <c r="AG30" s="411"/>
    </row>
    <row r="31" spans="1:33" ht="16.5" customHeight="1">
      <c r="A31" s="180">
        <v>1</v>
      </c>
      <c r="B31" s="181"/>
      <c r="C31" s="413"/>
      <c r="D31" s="413"/>
      <c r="E31" s="181"/>
      <c r="F31" s="181"/>
      <c r="G31" s="182"/>
      <c r="H31" s="183"/>
      <c r="I31" s="194"/>
      <c r="J31" s="195"/>
      <c r="K31" s="183"/>
      <c r="L31" s="199"/>
      <c r="M31" s="196"/>
      <c r="N31" s="196"/>
      <c r="O31" s="196"/>
      <c r="P31" s="197"/>
      <c r="Q31" s="214"/>
      <c r="R31" s="183"/>
      <c r="S31" s="183"/>
      <c r="T31" s="183"/>
      <c r="U31" s="215"/>
      <c r="V31" s="196"/>
      <c r="W31" s="215"/>
      <c r="X31" s="196"/>
      <c r="Y31" s="215"/>
      <c r="Z31" s="196"/>
      <c r="AA31" s="215"/>
      <c r="AB31" s="196"/>
      <c r="AC31" s="215"/>
      <c r="AD31" s="196"/>
      <c r="AE31" s="196"/>
      <c r="AF31" s="196"/>
      <c r="AG31" s="196"/>
    </row>
    <row r="32" spans="1:33" ht="16.5" customHeight="1">
      <c r="A32" s="180">
        <v>2</v>
      </c>
      <c r="B32" s="181"/>
      <c r="C32" s="413"/>
      <c r="D32" s="413"/>
      <c r="E32" s="181"/>
      <c r="F32" s="181"/>
      <c r="G32" s="182"/>
      <c r="H32" s="183"/>
      <c r="I32" s="194"/>
      <c r="J32" s="198"/>
      <c r="K32" s="183"/>
      <c r="L32" s="199"/>
      <c r="M32" s="196"/>
      <c r="N32" s="196">
        <f t="shared" ref="N32:N61" si="0">H32</f>
        <v>0</v>
      </c>
      <c r="O32" s="200"/>
      <c r="P32" s="201"/>
      <c r="Q32" s="216"/>
      <c r="R32" s="202"/>
      <c r="S32" s="202"/>
      <c r="T32" s="202"/>
      <c r="U32" s="217"/>
      <c r="V32" s="200"/>
      <c r="W32" s="217"/>
      <c r="X32" s="200"/>
      <c r="Y32" s="217"/>
      <c r="Z32" s="200"/>
      <c r="AA32" s="217"/>
      <c r="AB32" s="200"/>
      <c r="AC32" s="217"/>
      <c r="AD32" s="200"/>
      <c r="AE32" s="196"/>
      <c r="AF32" s="196"/>
      <c r="AG32" s="196"/>
    </row>
    <row r="33" spans="1:33" ht="16.5" customHeight="1">
      <c r="A33" s="180">
        <v>3</v>
      </c>
      <c r="B33" s="181"/>
      <c r="C33" s="413"/>
      <c r="D33" s="413"/>
      <c r="E33" s="181"/>
      <c r="F33" s="181"/>
      <c r="G33" s="182"/>
      <c r="H33" s="183"/>
      <c r="I33" s="194"/>
      <c r="J33" s="198"/>
      <c r="K33" s="183"/>
      <c r="L33" s="199"/>
      <c r="M33" s="196"/>
      <c r="N33" s="196">
        <f t="shared" si="0"/>
        <v>0</v>
      </c>
      <c r="O33" s="200"/>
      <c r="P33" s="201"/>
      <c r="Q33" s="216"/>
      <c r="R33" s="202"/>
      <c r="S33" s="202"/>
      <c r="T33" s="202"/>
      <c r="U33" s="217"/>
      <c r="V33" s="200"/>
      <c r="W33" s="217"/>
      <c r="X33" s="200"/>
      <c r="Y33" s="217"/>
      <c r="Z33" s="200"/>
      <c r="AA33" s="217"/>
      <c r="AB33" s="200"/>
      <c r="AC33" s="217"/>
      <c r="AD33" s="200"/>
      <c r="AE33" s="196"/>
      <c r="AF33" s="196"/>
      <c r="AG33" s="196"/>
    </row>
    <row r="34" spans="1:33" ht="16.5" customHeight="1">
      <c r="A34" s="180">
        <v>4</v>
      </c>
      <c r="B34" s="181"/>
      <c r="C34" s="413"/>
      <c r="D34" s="413"/>
      <c r="E34" s="181"/>
      <c r="F34" s="181"/>
      <c r="G34" s="182"/>
      <c r="H34" s="183"/>
      <c r="I34" s="194"/>
      <c r="J34" s="198"/>
      <c r="K34" s="183"/>
      <c r="L34" s="199"/>
      <c r="M34" s="196"/>
      <c r="N34" s="196">
        <f t="shared" si="0"/>
        <v>0</v>
      </c>
      <c r="O34" s="200"/>
      <c r="P34" s="201"/>
      <c r="Q34" s="216"/>
      <c r="R34" s="202"/>
      <c r="S34" s="202"/>
      <c r="T34" s="202"/>
      <c r="U34" s="217"/>
      <c r="V34" s="200"/>
      <c r="W34" s="217"/>
      <c r="X34" s="200"/>
      <c r="Y34" s="217"/>
      <c r="Z34" s="200"/>
      <c r="AA34" s="217"/>
      <c r="AB34" s="200"/>
      <c r="AC34" s="217"/>
      <c r="AD34" s="200"/>
      <c r="AE34" s="196"/>
      <c r="AF34" s="196"/>
      <c r="AG34" s="196"/>
    </row>
    <row r="35" spans="1:33" ht="16.5" customHeight="1">
      <c r="A35" s="180">
        <v>5</v>
      </c>
      <c r="B35" s="181"/>
      <c r="C35" s="413"/>
      <c r="D35" s="413"/>
      <c r="E35" s="181"/>
      <c r="F35" s="181"/>
      <c r="G35" s="182"/>
      <c r="H35" s="183"/>
      <c r="I35" s="194"/>
      <c r="J35" s="198"/>
      <c r="K35" s="183"/>
      <c r="L35" s="199"/>
      <c r="M35" s="196"/>
      <c r="N35" s="196">
        <f t="shared" si="0"/>
        <v>0</v>
      </c>
      <c r="O35" s="200"/>
      <c r="P35" s="201"/>
      <c r="Q35" s="216"/>
      <c r="R35" s="202"/>
      <c r="S35" s="202"/>
      <c r="T35" s="202"/>
      <c r="U35" s="217"/>
      <c r="V35" s="200"/>
      <c r="W35" s="217"/>
      <c r="X35" s="200"/>
      <c r="Y35" s="217"/>
      <c r="Z35" s="200"/>
      <c r="AA35" s="217"/>
      <c r="AB35" s="200"/>
      <c r="AC35" s="217"/>
      <c r="AD35" s="200"/>
      <c r="AE35" s="196"/>
      <c r="AF35" s="196"/>
      <c r="AG35" s="196"/>
    </row>
    <row r="36" spans="1:33" ht="16.5" customHeight="1">
      <c r="A36" s="180">
        <v>6</v>
      </c>
      <c r="B36" s="181"/>
      <c r="C36" s="413"/>
      <c r="D36" s="413"/>
      <c r="E36" s="181"/>
      <c r="F36" s="181"/>
      <c r="G36" s="182"/>
      <c r="H36" s="183"/>
      <c r="I36" s="194"/>
      <c r="J36" s="198"/>
      <c r="K36" s="183"/>
      <c r="L36" s="199"/>
      <c r="M36" s="196"/>
      <c r="N36" s="196">
        <f t="shared" si="0"/>
        <v>0</v>
      </c>
      <c r="O36" s="200"/>
      <c r="P36" s="201"/>
      <c r="Q36" s="216"/>
      <c r="R36" s="202"/>
      <c r="S36" s="202"/>
      <c r="T36" s="202"/>
      <c r="U36" s="217"/>
      <c r="V36" s="200"/>
      <c r="W36" s="217"/>
      <c r="X36" s="200"/>
      <c r="Y36" s="217"/>
      <c r="Z36" s="200"/>
      <c r="AA36" s="217"/>
      <c r="AB36" s="200"/>
      <c r="AC36" s="217"/>
      <c r="AD36" s="200"/>
      <c r="AE36" s="196"/>
      <c r="AF36" s="196"/>
      <c r="AG36" s="196"/>
    </row>
    <row r="37" spans="1:33" ht="16.5" customHeight="1">
      <c r="A37" s="180">
        <v>7</v>
      </c>
      <c r="B37" s="181"/>
      <c r="C37" s="413"/>
      <c r="D37" s="413"/>
      <c r="E37" s="181"/>
      <c r="F37" s="181"/>
      <c r="G37" s="182"/>
      <c r="H37" s="183"/>
      <c r="I37" s="194"/>
      <c r="J37" s="198"/>
      <c r="K37" s="183"/>
      <c r="L37" s="199"/>
      <c r="M37" s="196"/>
      <c r="N37" s="196">
        <f t="shared" si="0"/>
        <v>0</v>
      </c>
      <c r="O37" s="200"/>
      <c r="P37" s="201"/>
      <c r="Q37" s="216"/>
      <c r="R37" s="202"/>
      <c r="S37" s="202"/>
      <c r="T37" s="202"/>
      <c r="U37" s="217"/>
      <c r="V37" s="200"/>
      <c r="W37" s="217"/>
      <c r="X37" s="200"/>
      <c r="Y37" s="217"/>
      <c r="Z37" s="200"/>
      <c r="AA37" s="217"/>
      <c r="AB37" s="200"/>
      <c r="AC37" s="217"/>
      <c r="AD37" s="200"/>
      <c r="AE37" s="196"/>
      <c r="AF37" s="196"/>
      <c r="AG37" s="196"/>
    </row>
    <row r="38" spans="1:33" ht="16.5" customHeight="1">
      <c r="A38" s="180">
        <v>8</v>
      </c>
      <c r="B38" s="181"/>
      <c r="C38" s="413"/>
      <c r="D38" s="413"/>
      <c r="E38" s="181"/>
      <c r="F38" s="181"/>
      <c r="G38" s="182"/>
      <c r="H38" s="183"/>
      <c r="I38" s="194"/>
      <c r="J38" s="198"/>
      <c r="K38" s="183"/>
      <c r="L38" s="199"/>
      <c r="M38" s="196"/>
      <c r="N38" s="196">
        <f t="shared" si="0"/>
        <v>0</v>
      </c>
      <c r="O38" s="200"/>
      <c r="P38" s="201"/>
      <c r="Q38" s="216"/>
      <c r="R38" s="202"/>
      <c r="S38" s="202"/>
      <c r="T38" s="202"/>
      <c r="U38" s="217"/>
      <c r="V38" s="200"/>
      <c r="W38" s="217"/>
      <c r="X38" s="200"/>
      <c r="Y38" s="217"/>
      <c r="Z38" s="200"/>
      <c r="AA38" s="217"/>
      <c r="AB38" s="200"/>
      <c r="AC38" s="217"/>
      <c r="AD38" s="200"/>
      <c r="AE38" s="196"/>
      <c r="AF38" s="196"/>
      <c r="AG38" s="196"/>
    </row>
    <row r="39" spans="1:33">
      <c r="A39" s="180">
        <v>9</v>
      </c>
      <c r="B39" s="181"/>
      <c r="C39" s="413"/>
      <c r="D39" s="413"/>
      <c r="E39" s="181"/>
      <c r="F39" s="181"/>
      <c r="G39" s="182"/>
      <c r="H39" s="183"/>
      <c r="I39" s="194"/>
      <c r="J39" s="184"/>
      <c r="K39" s="183"/>
      <c r="L39" s="199"/>
      <c r="M39" s="196"/>
      <c r="N39" s="196">
        <f t="shared" si="0"/>
        <v>0</v>
      </c>
      <c r="O39" s="202"/>
      <c r="P39" s="202"/>
      <c r="Q39" s="202"/>
      <c r="R39" s="202"/>
      <c r="S39" s="202"/>
      <c r="T39" s="202"/>
      <c r="U39" s="218"/>
      <c r="V39" s="202"/>
      <c r="W39" s="218"/>
      <c r="X39" s="202"/>
      <c r="Y39" s="218"/>
      <c r="Z39" s="202"/>
      <c r="AA39" s="218"/>
      <c r="AB39" s="202"/>
      <c r="AC39" s="218"/>
      <c r="AD39" s="202"/>
      <c r="AE39" s="196"/>
      <c r="AF39" s="196"/>
      <c r="AG39" s="196"/>
    </row>
    <row r="40" spans="1:33">
      <c r="A40" s="180">
        <v>10</v>
      </c>
      <c r="B40" s="181"/>
      <c r="C40" s="413"/>
      <c r="D40" s="413"/>
      <c r="E40" s="181"/>
      <c r="F40" s="181"/>
      <c r="G40" s="182"/>
      <c r="H40" s="183"/>
      <c r="I40" s="194"/>
      <c r="J40" s="184"/>
      <c r="K40" s="183"/>
      <c r="L40" s="199"/>
      <c r="M40" s="196"/>
      <c r="N40" s="196">
        <f t="shared" si="0"/>
        <v>0</v>
      </c>
      <c r="O40" s="202"/>
      <c r="P40" s="202"/>
      <c r="Q40" s="202"/>
      <c r="R40" s="202"/>
      <c r="S40" s="202"/>
      <c r="T40" s="202"/>
      <c r="U40" s="218"/>
      <c r="V40" s="202"/>
      <c r="W40" s="218"/>
      <c r="X40" s="202"/>
      <c r="Y40" s="218"/>
      <c r="Z40" s="202"/>
      <c r="AA40" s="218"/>
      <c r="AB40" s="202"/>
      <c r="AC40" s="218"/>
      <c r="AD40" s="202"/>
      <c r="AE40" s="196"/>
      <c r="AF40" s="196"/>
      <c r="AG40" s="196"/>
    </row>
    <row r="41" spans="1:33">
      <c r="A41" s="180">
        <v>11</v>
      </c>
      <c r="B41" s="181"/>
      <c r="C41" s="413"/>
      <c r="D41" s="413"/>
      <c r="E41" s="181"/>
      <c r="F41" s="181"/>
      <c r="G41" s="182"/>
      <c r="H41" s="183"/>
      <c r="I41" s="194"/>
      <c r="J41" s="184"/>
      <c r="K41" s="183"/>
      <c r="L41" s="199"/>
      <c r="M41" s="196"/>
      <c r="N41" s="196">
        <f t="shared" si="0"/>
        <v>0</v>
      </c>
      <c r="O41" s="202"/>
      <c r="P41" s="202"/>
      <c r="Q41" s="202"/>
      <c r="R41" s="202"/>
      <c r="S41" s="202"/>
      <c r="T41" s="202"/>
      <c r="U41" s="218"/>
      <c r="V41" s="202"/>
      <c r="W41" s="218"/>
      <c r="X41" s="202"/>
      <c r="Y41" s="218"/>
      <c r="Z41" s="202"/>
      <c r="AA41" s="218"/>
      <c r="AB41" s="202"/>
      <c r="AC41" s="218"/>
      <c r="AD41" s="202"/>
      <c r="AE41" s="196"/>
      <c r="AF41" s="196"/>
      <c r="AG41" s="196"/>
    </row>
    <row r="42" spans="1:33">
      <c r="A42" s="180">
        <v>12</v>
      </c>
      <c r="B42" s="181"/>
      <c r="C42" s="413"/>
      <c r="D42" s="413"/>
      <c r="E42" s="181"/>
      <c r="F42" s="181"/>
      <c r="G42" s="182"/>
      <c r="H42" s="183"/>
      <c r="I42" s="194"/>
      <c r="J42" s="184"/>
      <c r="K42" s="183"/>
      <c r="L42" s="199"/>
      <c r="M42" s="196"/>
      <c r="N42" s="196">
        <f t="shared" si="0"/>
        <v>0</v>
      </c>
      <c r="O42" s="202"/>
      <c r="P42" s="202"/>
      <c r="Q42" s="202"/>
      <c r="R42" s="202"/>
      <c r="S42" s="202"/>
      <c r="T42" s="202"/>
      <c r="U42" s="218"/>
      <c r="V42" s="202"/>
      <c r="W42" s="218"/>
      <c r="X42" s="202"/>
      <c r="Y42" s="218"/>
      <c r="Z42" s="202"/>
      <c r="AA42" s="218"/>
      <c r="AB42" s="202"/>
      <c r="AC42" s="218"/>
      <c r="AD42" s="202"/>
      <c r="AE42" s="196"/>
      <c r="AF42" s="196"/>
      <c r="AG42" s="196"/>
    </row>
    <row r="43" spans="1:33">
      <c r="A43" s="180">
        <v>13</v>
      </c>
      <c r="B43" s="181"/>
      <c r="C43" s="413"/>
      <c r="D43" s="413"/>
      <c r="E43" s="181"/>
      <c r="F43" s="181"/>
      <c r="G43" s="182"/>
      <c r="H43" s="183"/>
      <c r="I43" s="194"/>
      <c r="J43" s="184"/>
      <c r="K43" s="183"/>
      <c r="L43" s="199"/>
      <c r="M43" s="196"/>
      <c r="N43" s="196">
        <f t="shared" si="0"/>
        <v>0</v>
      </c>
      <c r="O43" s="202"/>
      <c r="P43" s="202"/>
      <c r="Q43" s="202"/>
      <c r="R43" s="202"/>
      <c r="S43" s="202"/>
      <c r="T43" s="202"/>
      <c r="U43" s="218"/>
      <c r="V43" s="202"/>
      <c r="W43" s="218"/>
      <c r="X43" s="202"/>
      <c r="Y43" s="218"/>
      <c r="Z43" s="202"/>
      <c r="AA43" s="218"/>
      <c r="AB43" s="202"/>
      <c r="AC43" s="218"/>
      <c r="AD43" s="202"/>
      <c r="AE43" s="196"/>
      <c r="AF43" s="196"/>
      <c r="AG43" s="196"/>
    </row>
    <row r="44" spans="1:33">
      <c r="A44" s="180">
        <v>14</v>
      </c>
      <c r="B44" s="181"/>
      <c r="C44" s="413"/>
      <c r="D44" s="413"/>
      <c r="E44" s="181"/>
      <c r="F44" s="181"/>
      <c r="G44" s="182"/>
      <c r="H44" s="183"/>
      <c r="I44" s="194"/>
      <c r="J44" s="184"/>
      <c r="K44" s="183"/>
      <c r="L44" s="199"/>
      <c r="M44" s="196"/>
      <c r="N44" s="196">
        <f t="shared" si="0"/>
        <v>0</v>
      </c>
      <c r="O44" s="202"/>
      <c r="P44" s="202"/>
      <c r="Q44" s="202"/>
      <c r="R44" s="202"/>
      <c r="S44" s="202"/>
      <c r="T44" s="202"/>
      <c r="U44" s="218"/>
      <c r="V44" s="202"/>
      <c r="W44" s="218"/>
      <c r="X44" s="202"/>
      <c r="Y44" s="218"/>
      <c r="Z44" s="202"/>
      <c r="AA44" s="218"/>
      <c r="AB44" s="202"/>
      <c r="AC44" s="218"/>
      <c r="AD44" s="202"/>
      <c r="AE44" s="196"/>
      <c r="AF44" s="196"/>
      <c r="AG44" s="196"/>
    </row>
    <row r="45" spans="1:33">
      <c r="A45" s="180">
        <v>15</v>
      </c>
      <c r="B45" s="181"/>
      <c r="C45" s="413"/>
      <c r="D45" s="413"/>
      <c r="E45" s="181"/>
      <c r="F45" s="181"/>
      <c r="G45" s="182"/>
      <c r="H45" s="183"/>
      <c r="I45" s="194"/>
      <c r="J45" s="184"/>
      <c r="K45" s="183"/>
      <c r="L45" s="199"/>
      <c r="M45" s="196"/>
      <c r="N45" s="196">
        <f t="shared" si="0"/>
        <v>0</v>
      </c>
      <c r="O45" s="202"/>
      <c r="P45" s="202"/>
      <c r="Q45" s="202"/>
      <c r="R45" s="202"/>
      <c r="S45" s="202"/>
      <c r="T45" s="202"/>
      <c r="U45" s="218"/>
      <c r="V45" s="202"/>
      <c r="W45" s="218"/>
      <c r="X45" s="202"/>
      <c r="Y45" s="218"/>
      <c r="Z45" s="202"/>
      <c r="AA45" s="218"/>
      <c r="AB45" s="202"/>
      <c r="AC45" s="218"/>
      <c r="AD45" s="202"/>
      <c r="AE45" s="196"/>
      <c r="AF45" s="196"/>
      <c r="AG45" s="196"/>
    </row>
    <row r="46" spans="1:33">
      <c r="A46" s="180">
        <v>16</v>
      </c>
      <c r="B46" s="181"/>
      <c r="C46" s="413"/>
      <c r="D46" s="413"/>
      <c r="E46" s="181"/>
      <c r="F46" s="181"/>
      <c r="G46" s="182"/>
      <c r="H46" s="183"/>
      <c r="I46" s="194"/>
      <c r="J46" s="184"/>
      <c r="K46" s="183"/>
      <c r="L46" s="199"/>
      <c r="M46" s="196"/>
      <c r="N46" s="196">
        <f t="shared" si="0"/>
        <v>0</v>
      </c>
      <c r="O46" s="202"/>
      <c r="P46" s="202"/>
      <c r="Q46" s="202"/>
      <c r="R46" s="202"/>
      <c r="S46" s="202"/>
      <c r="T46" s="202"/>
      <c r="U46" s="218"/>
      <c r="V46" s="202"/>
      <c r="W46" s="218"/>
      <c r="X46" s="202"/>
      <c r="Y46" s="218"/>
      <c r="Z46" s="202"/>
      <c r="AA46" s="218"/>
      <c r="AB46" s="202"/>
      <c r="AC46" s="218"/>
      <c r="AD46" s="202"/>
      <c r="AE46" s="196"/>
      <c r="AF46" s="196"/>
      <c r="AG46" s="196"/>
    </row>
    <row r="47" spans="1:33">
      <c r="A47" s="180">
        <v>17</v>
      </c>
      <c r="B47" s="181"/>
      <c r="C47" s="413"/>
      <c r="D47" s="413"/>
      <c r="E47" s="181"/>
      <c r="F47" s="181"/>
      <c r="G47" s="182"/>
      <c r="H47" s="183"/>
      <c r="I47" s="194"/>
      <c r="J47" s="184"/>
      <c r="K47" s="183"/>
      <c r="L47" s="199"/>
      <c r="M47" s="196"/>
      <c r="N47" s="196">
        <f t="shared" si="0"/>
        <v>0</v>
      </c>
      <c r="O47" s="202"/>
      <c r="P47" s="202"/>
      <c r="Q47" s="202"/>
      <c r="R47" s="202"/>
      <c r="S47" s="202"/>
      <c r="T47" s="202"/>
      <c r="U47" s="218"/>
      <c r="V47" s="202"/>
      <c r="W47" s="218"/>
      <c r="X47" s="202"/>
      <c r="Y47" s="218"/>
      <c r="Z47" s="202"/>
      <c r="AA47" s="218"/>
      <c r="AB47" s="202"/>
      <c r="AC47" s="218"/>
      <c r="AD47" s="202"/>
      <c r="AE47" s="196"/>
      <c r="AF47" s="196"/>
      <c r="AG47" s="196"/>
    </row>
    <row r="48" spans="1:33">
      <c r="A48" s="180">
        <v>18</v>
      </c>
      <c r="B48" s="181"/>
      <c r="C48" s="413"/>
      <c r="D48" s="413"/>
      <c r="E48" s="181"/>
      <c r="F48" s="181"/>
      <c r="G48" s="182"/>
      <c r="H48" s="183"/>
      <c r="I48" s="194"/>
      <c r="J48" s="184"/>
      <c r="K48" s="183"/>
      <c r="L48" s="199"/>
      <c r="M48" s="196"/>
      <c r="N48" s="196">
        <f t="shared" si="0"/>
        <v>0</v>
      </c>
      <c r="O48" s="202"/>
      <c r="P48" s="202"/>
      <c r="Q48" s="202"/>
      <c r="R48" s="202"/>
      <c r="S48" s="202"/>
      <c r="T48" s="202"/>
      <c r="U48" s="218"/>
      <c r="V48" s="202"/>
      <c r="W48" s="218"/>
      <c r="X48" s="202"/>
      <c r="Y48" s="218"/>
      <c r="Z48" s="202"/>
      <c r="AA48" s="218"/>
      <c r="AB48" s="202"/>
      <c r="AC48" s="218"/>
      <c r="AD48" s="202"/>
      <c r="AE48" s="196"/>
      <c r="AF48" s="196"/>
      <c r="AG48" s="196"/>
    </row>
    <row r="49" spans="1:33">
      <c r="A49" s="180">
        <v>19</v>
      </c>
      <c r="B49" s="181"/>
      <c r="C49" s="413"/>
      <c r="D49" s="413"/>
      <c r="E49" s="181"/>
      <c r="F49" s="181"/>
      <c r="G49" s="182"/>
      <c r="H49" s="183"/>
      <c r="I49" s="194"/>
      <c r="J49" s="184"/>
      <c r="K49" s="183"/>
      <c r="L49" s="199"/>
      <c r="M49" s="196"/>
      <c r="N49" s="196">
        <f t="shared" si="0"/>
        <v>0</v>
      </c>
      <c r="O49" s="202"/>
      <c r="P49" s="202"/>
      <c r="Q49" s="202"/>
      <c r="R49" s="202"/>
      <c r="S49" s="202"/>
      <c r="T49" s="202"/>
      <c r="U49" s="218"/>
      <c r="V49" s="202"/>
      <c r="W49" s="218"/>
      <c r="X49" s="202"/>
      <c r="Y49" s="218"/>
      <c r="Z49" s="202"/>
      <c r="AA49" s="218"/>
      <c r="AB49" s="202"/>
      <c r="AC49" s="218"/>
      <c r="AD49" s="202"/>
      <c r="AE49" s="196"/>
      <c r="AF49" s="196"/>
      <c r="AG49" s="196"/>
    </row>
    <row r="50" spans="1:33">
      <c r="A50" s="180">
        <v>20</v>
      </c>
      <c r="B50" s="181"/>
      <c r="C50" s="413"/>
      <c r="D50" s="413"/>
      <c r="E50" s="181"/>
      <c r="F50" s="181"/>
      <c r="G50" s="182"/>
      <c r="H50" s="183"/>
      <c r="I50" s="194"/>
      <c r="J50" s="184"/>
      <c r="K50" s="183"/>
      <c r="L50" s="199"/>
      <c r="M50" s="196"/>
      <c r="N50" s="196">
        <f t="shared" si="0"/>
        <v>0</v>
      </c>
      <c r="O50" s="202"/>
      <c r="P50" s="202"/>
      <c r="Q50" s="202"/>
      <c r="R50" s="202"/>
      <c r="S50" s="202"/>
      <c r="T50" s="202"/>
      <c r="U50" s="218"/>
      <c r="V50" s="202"/>
      <c r="W50" s="218"/>
      <c r="X50" s="202"/>
      <c r="Y50" s="218"/>
      <c r="Z50" s="202"/>
      <c r="AA50" s="218"/>
      <c r="AB50" s="202"/>
      <c r="AC50" s="218"/>
      <c r="AD50" s="202"/>
      <c r="AE50" s="196"/>
      <c r="AF50" s="196"/>
      <c r="AG50" s="196"/>
    </row>
    <row r="51" spans="1:33">
      <c r="A51" s="180">
        <v>21</v>
      </c>
      <c r="B51" s="181"/>
      <c r="C51" s="413"/>
      <c r="D51" s="413"/>
      <c r="E51" s="181"/>
      <c r="F51" s="181"/>
      <c r="G51" s="182"/>
      <c r="H51" s="183"/>
      <c r="I51" s="194"/>
      <c r="J51" s="184"/>
      <c r="K51" s="183"/>
      <c r="L51" s="199"/>
      <c r="M51" s="196"/>
      <c r="N51" s="196">
        <f t="shared" si="0"/>
        <v>0</v>
      </c>
      <c r="O51" s="202"/>
      <c r="P51" s="202"/>
      <c r="Q51" s="202"/>
      <c r="R51" s="202"/>
      <c r="S51" s="202"/>
      <c r="T51" s="202"/>
      <c r="U51" s="218"/>
      <c r="V51" s="202"/>
      <c r="W51" s="218"/>
      <c r="X51" s="202"/>
      <c r="Y51" s="218"/>
      <c r="Z51" s="202"/>
      <c r="AA51" s="218"/>
      <c r="AB51" s="202"/>
      <c r="AC51" s="218"/>
      <c r="AD51" s="202"/>
      <c r="AE51" s="196"/>
      <c r="AF51" s="196"/>
      <c r="AG51" s="196"/>
    </row>
    <row r="52" spans="1:33">
      <c r="A52" s="180">
        <v>22</v>
      </c>
      <c r="B52" s="181"/>
      <c r="C52" s="413"/>
      <c r="D52" s="413"/>
      <c r="E52" s="181"/>
      <c r="F52" s="181"/>
      <c r="G52" s="182"/>
      <c r="H52" s="183"/>
      <c r="I52" s="194"/>
      <c r="J52" s="184"/>
      <c r="K52" s="183"/>
      <c r="L52" s="199"/>
      <c r="M52" s="196"/>
      <c r="N52" s="196">
        <f t="shared" si="0"/>
        <v>0</v>
      </c>
      <c r="O52" s="202"/>
      <c r="P52" s="202"/>
      <c r="Q52" s="202"/>
      <c r="R52" s="202"/>
      <c r="S52" s="202"/>
      <c r="T52" s="202"/>
      <c r="U52" s="218"/>
      <c r="V52" s="202"/>
      <c r="W52" s="218"/>
      <c r="X52" s="202"/>
      <c r="Y52" s="218"/>
      <c r="Z52" s="202"/>
      <c r="AA52" s="218"/>
      <c r="AB52" s="202"/>
      <c r="AC52" s="218"/>
      <c r="AD52" s="202"/>
      <c r="AE52" s="196"/>
      <c r="AF52" s="196"/>
      <c r="AG52" s="196"/>
    </row>
    <row r="53" spans="1:33">
      <c r="A53" s="180">
        <v>23</v>
      </c>
      <c r="B53" s="181"/>
      <c r="C53" s="413"/>
      <c r="D53" s="413"/>
      <c r="E53" s="181"/>
      <c r="F53" s="181"/>
      <c r="G53" s="182"/>
      <c r="H53" s="183"/>
      <c r="I53" s="194"/>
      <c r="J53" s="184"/>
      <c r="K53" s="183"/>
      <c r="L53" s="199"/>
      <c r="M53" s="196"/>
      <c r="N53" s="196">
        <f t="shared" si="0"/>
        <v>0</v>
      </c>
      <c r="O53" s="202"/>
      <c r="P53" s="202"/>
      <c r="Q53" s="202"/>
      <c r="R53" s="202"/>
      <c r="S53" s="202"/>
      <c r="T53" s="202"/>
      <c r="U53" s="218"/>
      <c r="V53" s="202"/>
      <c r="W53" s="218"/>
      <c r="X53" s="202"/>
      <c r="Y53" s="218"/>
      <c r="Z53" s="202"/>
      <c r="AA53" s="218"/>
      <c r="AB53" s="202"/>
      <c r="AC53" s="218"/>
      <c r="AD53" s="202"/>
      <c r="AE53" s="196"/>
      <c r="AF53" s="196"/>
      <c r="AG53" s="196"/>
    </row>
    <row r="54" spans="1:33">
      <c r="A54" s="180">
        <v>24</v>
      </c>
      <c r="B54" s="181"/>
      <c r="C54" s="413"/>
      <c r="D54" s="413"/>
      <c r="E54" s="181"/>
      <c r="F54" s="181"/>
      <c r="G54" s="182"/>
      <c r="H54" s="183"/>
      <c r="I54" s="194"/>
      <c r="J54" s="184"/>
      <c r="K54" s="183"/>
      <c r="L54" s="199"/>
      <c r="M54" s="196"/>
      <c r="N54" s="196">
        <f t="shared" si="0"/>
        <v>0</v>
      </c>
      <c r="O54" s="203"/>
      <c r="P54" s="203"/>
      <c r="Q54" s="203"/>
      <c r="R54" s="185"/>
      <c r="S54" s="185"/>
      <c r="T54" s="185"/>
      <c r="U54" s="218"/>
      <c r="V54" s="202"/>
      <c r="W54" s="218"/>
      <c r="X54" s="202"/>
      <c r="Y54" s="218"/>
      <c r="Z54" s="202"/>
      <c r="AA54" s="218"/>
      <c r="AB54" s="202"/>
      <c r="AC54" s="218"/>
      <c r="AD54" s="202"/>
      <c r="AE54" s="196"/>
      <c r="AF54" s="196"/>
      <c r="AG54" s="196"/>
    </row>
    <row r="55" spans="1:33">
      <c r="A55" s="180">
        <v>25</v>
      </c>
      <c r="B55" s="181"/>
      <c r="C55" s="413"/>
      <c r="D55" s="413"/>
      <c r="E55" s="181"/>
      <c r="F55" s="181"/>
      <c r="G55" s="182"/>
      <c r="H55" s="183"/>
      <c r="I55" s="194"/>
      <c r="J55" s="184"/>
      <c r="K55" s="183"/>
      <c r="L55" s="199"/>
      <c r="M55" s="196"/>
      <c r="N55" s="196">
        <f t="shared" si="0"/>
        <v>0</v>
      </c>
      <c r="O55" s="203"/>
      <c r="P55" s="203"/>
      <c r="Q55" s="203"/>
      <c r="R55" s="185"/>
      <c r="S55" s="185"/>
      <c r="T55" s="185"/>
      <c r="U55" s="218"/>
      <c r="V55" s="202"/>
      <c r="W55" s="218"/>
      <c r="X55" s="202"/>
      <c r="Y55" s="218"/>
      <c r="Z55" s="202"/>
      <c r="AA55" s="218"/>
      <c r="AB55" s="202"/>
      <c r="AC55" s="218"/>
      <c r="AD55" s="202"/>
      <c r="AE55" s="196"/>
      <c r="AF55" s="196"/>
      <c r="AG55" s="196"/>
    </row>
    <row r="56" spans="1:33">
      <c r="A56" s="180">
        <v>26</v>
      </c>
      <c r="B56" s="181"/>
      <c r="C56" s="413"/>
      <c r="D56" s="413"/>
      <c r="E56" s="181"/>
      <c r="F56" s="181"/>
      <c r="G56" s="182"/>
      <c r="H56" s="183"/>
      <c r="I56" s="194"/>
      <c r="J56" s="184"/>
      <c r="K56" s="183"/>
      <c r="L56" s="199"/>
      <c r="M56" s="196"/>
      <c r="N56" s="196">
        <f t="shared" si="0"/>
        <v>0</v>
      </c>
      <c r="O56" s="203"/>
      <c r="P56" s="203"/>
      <c r="Q56" s="203"/>
      <c r="R56" s="185"/>
      <c r="S56" s="185"/>
      <c r="T56" s="185"/>
      <c r="U56" s="218"/>
      <c r="V56" s="185"/>
      <c r="W56" s="218"/>
      <c r="X56" s="202"/>
      <c r="Y56" s="218"/>
      <c r="Z56" s="202"/>
      <c r="AA56" s="218"/>
      <c r="AB56" s="202"/>
      <c r="AC56" s="218"/>
      <c r="AD56" s="202"/>
      <c r="AE56" s="196"/>
      <c r="AF56" s="196"/>
      <c r="AG56" s="196"/>
    </row>
    <row r="57" spans="1:33">
      <c r="A57" s="180">
        <v>27</v>
      </c>
      <c r="B57" s="181"/>
      <c r="C57" s="414"/>
      <c r="D57" s="414"/>
      <c r="E57" s="181"/>
      <c r="F57" s="184"/>
      <c r="G57" s="185"/>
      <c r="H57" s="183"/>
      <c r="I57" s="194"/>
      <c r="J57" s="184"/>
      <c r="K57" s="183"/>
      <c r="L57" s="199"/>
      <c r="M57" s="196"/>
      <c r="N57" s="196">
        <f t="shared" si="0"/>
        <v>0</v>
      </c>
      <c r="O57" s="203"/>
      <c r="P57" s="203"/>
      <c r="Q57" s="203"/>
      <c r="R57" s="185"/>
      <c r="S57" s="185"/>
      <c r="T57" s="185"/>
      <c r="U57" s="218"/>
      <c r="V57" s="185"/>
      <c r="W57" s="218"/>
      <c r="X57" s="185"/>
      <c r="Y57" s="218"/>
      <c r="Z57" s="202"/>
      <c r="AA57" s="218"/>
      <c r="AB57" s="202"/>
      <c r="AC57" s="218"/>
      <c r="AD57" s="202"/>
      <c r="AE57" s="196"/>
      <c r="AF57" s="196"/>
      <c r="AG57" s="196"/>
    </row>
    <row r="58" spans="1:33">
      <c r="A58" s="180">
        <v>28</v>
      </c>
      <c r="B58" s="181"/>
      <c r="C58" s="414"/>
      <c r="D58" s="414"/>
      <c r="E58" s="181"/>
      <c r="F58" s="184"/>
      <c r="G58" s="185"/>
      <c r="H58" s="183"/>
      <c r="I58" s="194"/>
      <c r="J58" s="184"/>
      <c r="K58" s="183"/>
      <c r="L58" s="199"/>
      <c r="M58" s="196"/>
      <c r="N58" s="196">
        <f t="shared" si="0"/>
        <v>0</v>
      </c>
      <c r="O58" s="203"/>
      <c r="P58" s="203"/>
      <c r="Q58" s="203"/>
      <c r="R58" s="185"/>
      <c r="S58" s="185"/>
      <c r="T58" s="185"/>
      <c r="U58" s="218"/>
      <c r="V58" s="185"/>
      <c r="W58" s="218"/>
      <c r="X58" s="185"/>
      <c r="Y58" s="218"/>
      <c r="Z58" s="185"/>
      <c r="AA58" s="218"/>
      <c r="AB58" s="202"/>
      <c r="AC58" s="218"/>
      <c r="AD58" s="202"/>
      <c r="AE58" s="196"/>
      <c r="AF58" s="196"/>
      <c r="AG58" s="196"/>
    </row>
    <row r="59" spans="1:33">
      <c r="A59" s="180">
        <v>29</v>
      </c>
      <c r="B59" s="181"/>
      <c r="C59" s="414"/>
      <c r="D59" s="414"/>
      <c r="E59" s="181"/>
      <c r="F59" s="184"/>
      <c r="G59" s="185"/>
      <c r="H59" s="183"/>
      <c r="I59" s="194"/>
      <c r="J59" s="184"/>
      <c r="K59" s="183"/>
      <c r="L59" s="199"/>
      <c r="M59" s="196"/>
      <c r="N59" s="196">
        <f t="shared" si="0"/>
        <v>0</v>
      </c>
      <c r="O59" s="203"/>
      <c r="P59" s="203"/>
      <c r="Q59" s="203"/>
      <c r="R59" s="185"/>
      <c r="S59" s="185"/>
      <c r="T59" s="185"/>
      <c r="U59" s="218"/>
      <c r="V59" s="185"/>
      <c r="W59" s="218"/>
      <c r="X59" s="185"/>
      <c r="Y59" s="218"/>
      <c r="Z59" s="185"/>
      <c r="AA59" s="218"/>
      <c r="AB59" s="202"/>
      <c r="AC59" s="218"/>
      <c r="AD59" s="185"/>
      <c r="AE59" s="196"/>
      <c r="AF59" s="196"/>
      <c r="AG59" s="196"/>
    </row>
    <row r="60" spans="1:33">
      <c r="A60" s="180">
        <v>30</v>
      </c>
      <c r="B60" s="181"/>
      <c r="C60" s="414"/>
      <c r="D60" s="414"/>
      <c r="E60" s="181"/>
      <c r="F60" s="184"/>
      <c r="G60" s="185"/>
      <c r="H60" s="183"/>
      <c r="I60" s="194"/>
      <c r="J60" s="184"/>
      <c r="K60" s="183"/>
      <c r="L60" s="199"/>
      <c r="M60" s="196"/>
      <c r="N60" s="196">
        <f t="shared" si="0"/>
        <v>0</v>
      </c>
      <c r="O60" s="203"/>
      <c r="P60" s="203"/>
      <c r="Q60" s="203"/>
      <c r="R60" s="185"/>
      <c r="S60" s="185"/>
      <c r="T60" s="185"/>
      <c r="U60" s="218"/>
      <c r="V60" s="185"/>
      <c r="W60" s="218"/>
      <c r="X60" s="185"/>
      <c r="Y60" s="218"/>
      <c r="Z60" s="185"/>
      <c r="AA60" s="218"/>
      <c r="AB60" s="185"/>
      <c r="AC60" s="218"/>
      <c r="AD60" s="185"/>
      <c r="AE60" s="196"/>
      <c r="AF60" s="196"/>
      <c r="AG60" s="196"/>
    </row>
    <row r="61" spans="1:33">
      <c r="A61" s="180">
        <v>31</v>
      </c>
      <c r="B61" s="181"/>
      <c r="C61" s="414"/>
      <c r="D61" s="414"/>
      <c r="E61" s="181"/>
      <c r="F61" s="184"/>
      <c r="G61" s="185"/>
      <c r="H61" s="183"/>
      <c r="I61" s="194"/>
      <c r="J61" s="184"/>
      <c r="K61" s="183"/>
      <c r="L61" s="199"/>
      <c r="M61" s="196"/>
      <c r="N61" s="196">
        <f t="shared" si="0"/>
        <v>0</v>
      </c>
      <c r="O61" s="203"/>
      <c r="P61" s="203"/>
      <c r="Q61" s="203"/>
      <c r="R61" s="185"/>
      <c r="S61" s="185"/>
      <c r="T61" s="185"/>
      <c r="U61" s="218"/>
      <c r="V61" s="185"/>
      <c r="W61" s="218"/>
      <c r="X61" s="185"/>
      <c r="Y61" s="218"/>
      <c r="Z61" s="185"/>
      <c r="AA61" s="218"/>
      <c r="AB61" s="185"/>
      <c r="AC61" s="218"/>
      <c r="AD61" s="185"/>
      <c r="AE61" s="196"/>
      <c r="AF61" s="196"/>
      <c r="AG61" s="196"/>
    </row>
    <row r="62" spans="1:33">
      <c r="A62" s="180">
        <v>32</v>
      </c>
      <c r="B62" s="181"/>
      <c r="C62" s="414"/>
      <c r="D62" s="414"/>
      <c r="E62" s="181"/>
      <c r="F62" s="184"/>
      <c r="G62" s="185"/>
      <c r="H62" s="183"/>
      <c r="I62" s="194"/>
      <c r="J62" s="184"/>
      <c r="K62" s="183"/>
      <c r="L62" s="199"/>
      <c r="M62" s="196"/>
      <c r="N62" s="196">
        <f t="shared" ref="N62:N93" si="1">H62</f>
        <v>0</v>
      </c>
      <c r="O62" s="203"/>
      <c r="P62" s="203"/>
      <c r="Q62" s="203"/>
      <c r="R62" s="185"/>
      <c r="S62" s="185"/>
      <c r="T62" s="185"/>
      <c r="U62" s="218"/>
      <c r="V62" s="185"/>
      <c r="W62" s="218"/>
      <c r="X62" s="185"/>
      <c r="Y62" s="218"/>
      <c r="Z62" s="185"/>
      <c r="AA62" s="218"/>
      <c r="AB62" s="185"/>
      <c r="AC62" s="218"/>
      <c r="AD62" s="185"/>
      <c r="AE62" s="196"/>
      <c r="AF62" s="196"/>
      <c r="AG62" s="196"/>
    </row>
    <row r="63" spans="1:33">
      <c r="A63" s="180">
        <v>33</v>
      </c>
      <c r="B63" s="181"/>
      <c r="C63" s="414"/>
      <c r="D63" s="414"/>
      <c r="E63" s="181"/>
      <c r="F63" s="184"/>
      <c r="G63" s="185"/>
      <c r="H63" s="183"/>
      <c r="I63" s="194"/>
      <c r="J63" s="184"/>
      <c r="K63" s="183"/>
      <c r="L63" s="199"/>
      <c r="M63" s="196"/>
      <c r="N63" s="196">
        <f t="shared" si="1"/>
        <v>0</v>
      </c>
      <c r="O63" s="203"/>
      <c r="P63" s="203"/>
      <c r="Q63" s="203"/>
      <c r="R63" s="185"/>
      <c r="S63" s="185"/>
      <c r="T63" s="185"/>
      <c r="U63" s="218"/>
      <c r="V63" s="185"/>
      <c r="W63" s="218"/>
      <c r="X63" s="185"/>
      <c r="Y63" s="218"/>
      <c r="Z63" s="185"/>
      <c r="AA63" s="218"/>
      <c r="AB63" s="185"/>
      <c r="AC63" s="218"/>
      <c r="AD63" s="185"/>
      <c r="AE63" s="196"/>
      <c r="AF63" s="196"/>
      <c r="AG63" s="196"/>
    </row>
    <row r="64" spans="1:33">
      <c r="A64" s="180">
        <v>34</v>
      </c>
      <c r="B64" s="181"/>
      <c r="C64" s="414"/>
      <c r="D64" s="414"/>
      <c r="E64" s="181"/>
      <c r="F64" s="184"/>
      <c r="G64" s="185"/>
      <c r="H64" s="183"/>
      <c r="I64" s="194"/>
      <c r="J64" s="184"/>
      <c r="K64" s="183"/>
      <c r="L64" s="199"/>
      <c r="M64" s="196"/>
      <c r="N64" s="196">
        <f t="shared" si="1"/>
        <v>0</v>
      </c>
      <c r="O64" s="203"/>
      <c r="P64" s="203"/>
      <c r="Q64" s="203"/>
      <c r="R64" s="185"/>
      <c r="S64" s="185"/>
      <c r="T64" s="185"/>
      <c r="U64" s="218"/>
      <c r="V64" s="185"/>
      <c r="W64" s="218"/>
      <c r="X64" s="185"/>
      <c r="Y64" s="218"/>
      <c r="Z64" s="185"/>
      <c r="AA64" s="218"/>
      <c r="AB64" s="185"/>
      <c r="AC64" s="218"/>
      <c r="AD64" s="185"/>
      <c r="AE64" s="196"/>
      <c r="AF64" s="196"/>
      <c r="AG64" s="196"/>
    </row>
    <row r="65" spans="1:33">
      <c r="A65" s="180">
        <v>35</v>
      </c>
      <c r="B65" s="181"/>
      <c r="C65" s="414"/>
      <c r="D65" s="414"/>
      <c r="E65" s="181"/>
      <c r="F65" s="184"/>
      <c r="G65" s="185"/>
      <c r="H65" s="183"/>
      <c r="I65" s="194"/>
      <c r="J65" s="184"/>
      <c r="K65" s="183"/>
      <c r="L65" s="199"/>
      <c r="M65" s="196"/>
      <c r="N65" s="196">
        <f t="shared" si="1"/>
        <v>0</v>
      </c>
      <c r="O65" s="203"/>
      <c r="P65" s="203"/>
      <c r="Q65" s="203"/>
      <c r="R65" s="185"/>
      <c r="S65" s="185"/>
      <c r="T65" s="185"/>
      <c r="U65" s="218"/>
      <c r="V65" s="185"/>
      <c r="W65" s="218"/>
      <c r="X65" s="185"/>
      <c r="Y65" s="218"/>
      <c r="Z65" s="185"/>
      <c r="AA65" s="218"/>
      <c r="AB65" s="185"/>
      <c r="AC65" s="218"/>
      <c r="AD65" s="185"/>
      <c r="AE65" s="196"/>
      <c r="AF65" s="196"/>
      <c r="AG65" s="196"/>
    </row>
    <row r="66" spans="1:33">
      <c r="A66" s="180">
        <v>36</v>
      </c>
      <c r="B66" s="181"/>
      <c r="C66" s="414"/>
      <c r="D66" s="414"/>
      <c r="E66" s="181"/>
      <c r="F66" s="184"/>
      <c r="G66" s="185"/>
      <c r="H66" s="183"/>
      <c r="I66" s="194"/>
      <c r="J66" s="184"/>
      <c r="K66" s="183"/>
      <c r="L66" s="199"/>
      <c r="M66" s="196"/>
      <c r="N66" s="196">
        <f t="shared" si="1"/>
        <v>0</v>
      </c>
      <c r="O66" s="203"/>
      <c r="P66" s="203"/>
      <c r="Q66" s="203"/>
      <c r="R66" s="185"/>
      <c r="S66" s="185"/>
      <c r="T66" s="185"/>
      <c r="U66" s="218"/>
      <c r="V66" s="185"/>
      <c r="W66" s="218"/>
      <c r="X66" s="185"/>
      <c r="Y66" s="218"/>
      <c r="Z66" s="185"/>
      <c r="AA66" s="218"/>
      <c r="AB66" s="185"/>
      <c r="AC66" s="218"/>
      <c r="AD66" s="185"/>
      <c r="AE66" s="196"/>
      <c r="AF66" s="196"/>
      <c r="AG66" s="196"/>
    </row>
    <row r="67" spans="1:33">
      <c r="A67" s="180">
        <v>37</v>
      </c>
      <c r="B67" s="181"/>
      <c r="C67" s="414"/>
      <c r="D67" s="414"/>
      <c r="E67" s="181"/>
      <c r="F67" s="184"/>
      <c r="G67" s="185"/>
      <c r="H67" s="183"/>
      <c r="I67" s="194"/>
      <c r="J67" s="184"/>
      <c r="K67" s="183"/>
      <c r="L67" s="199"/>
      <c r="M67" s="196"/>
      <c r="N67" s="196">
        <f t="shared" si="1"/>
        <v>0</v>
      </c>
      <c r="O67" s="203"/>
      <c r="P67" s="203"/>
      <c r="Q67" s="203"/>
      <c r="R67" s="185"/>
      <c r="S67" s="185"/>
      <c r="T67" s="185"/>
      <c r="U67" s="218"/>
      <c r="V67" s="185"/>
      <c r="W67" s="218"/>
      <c r="X67" s="185"/>
      <c r="Y67" s="218"/>
      <c r="Z67" s="185"/>
      <c r="AA67" s="218"/>
      <c r="AB67" s="185"/>
      <c r="AC67" s="218"/>
      <c r="AD67" s="185"/>
      <c r="AE67" s="196"/>
      <c r="AF67" s="196"/>
      <c r="AG67" s="196"/>
    </row>
    <row r="68" spans="1:33">
      <c r="A68" s="180">
        <v>38</v>
      </c>
      <c r="B68" s="181"/>
      <c r="C68" s="414"/>
      <c r="D68" s="414"/>
      <c r="E68" s="181"/>
      <c r="F68" s="184"/>
      <c r="G68" s="185"/>
      <c r="H68" s="183"/>
      <c r="I68" s="194"/>
      <c r="J68" s="184"/>
      <c r="K68" s="183"/>
      <c r="L68" s="199"/>
      <c r="M68" s="196"/>
      <c r="N68" s="196">
        <f t="shared" si="1"/>
        <v>0</v>
      </c>
      <c r="O68" s="203"/>
      <c r="P68" s="203"/>
      <c r="Q68" s="203"/>
      <c r="R68" s="185"/>
      <c r="S68" s="185"/>
      <c r="T68" s="185"/>
      <c r="U68" s="218"/>
      <c r="V68" s="185"/>
      <c r="W68" s="218"/>
      <c r="X68" s="185"/>
      <c r="Y68" s="218"/>
      <c r="Z68" s="185"/>
      <c r="AA68" s="218"/>
      <c r="AB68" s="185"/>
      <c r="AC68" s="218"/>
      <c r="AD68" s="185"/>
      <c r="AE68" s="196"/>
      <c r="AF68" s="196"/>
      <c r="AG68" s="196"/>
    </row>
    <row r="69" spans="1:33">
      <c r="A69" s="180">
        <v>39</v>
      </c>
      <c r="B69" s="181"/>
      <c r="C69" s="414"/>
      <c r="D69" s="414"/>
      <c r="E69" s="181"/>
      <c r="F69" s="184"/>
      <c r="G69" s="185"/>
      <c r="H69" s="183"/>
      <c r="I69" s="194"/>
      <c r="J69" s="184"/>
      <c r="K69" s="183"/>
      <c r="L69" s="199"/>
      <c r="M69" s="196"/>
      <c r="N69" s="196">
        <f t="shared" si="1"/>
        <v>0</v>
      </c>
      <c r="O69" s="203"/>
      <c r="P69" s="203"/>
      <c r="Q69" s="203"/>
      <c r="R69" s="185"/>
      <c r="S69" s="185"/>
      <c r="T69" s="185"/>
      <c r="U69" s="218"/>
      <c r="V69" s="185"/>
      <c r="W69" s="218"/>
      <c r="X69" s="185"/>
      <c r="Y69" s="218"/>
      <c r="Z69" s="185"/>
      <c r="AA69" s="218"/>
      <c r="AB69" s="185"/>
      <c r="AC69" s="218"/>
      <c r="AD69" s="185"/>
      <c r="AE69" s="196"/>
      <c r="AF69" s="196"/>
      <c r="AG69" s="196"/>
    </row>
    <row r="70" spans="1:33">
      <c r="A70" s="180">
        <v>40</v>
      </c>
      <c r="B70" s="181"/>
      <c r="C70" s="414"/>
      <c r="D70" s="414"/>
      <c r="E70" s="181"/>
      <c r="F70" s="184"/>
      <c r="G70" s="185"/>
      <c r="H70" s="183"/>
      <c r="I70" s="194"/>
      <c r="J70" s="184"/>
      <c r="K70" s="183"/>
      <c r="L70" s="199"/>
      <c r="M70" s="196"/>
      <c r="N70" s="196">
        <f t="shared" si="1"/>
        <v>0</v>
      </c>
      <c r="O70" s="203"/>
      <c r="P70" s="203"/>
      <c r="Q70" s="203"/>
      <c r="R70" s="185"/>
      <c r="S70" s="185"/>
      <c r="T70" s="185"/>
      <c r="U70" s="218"/>
      <c r="V70" s="185"/>
      <c r="W70" s="218"/>
      <c r="X70" s="185"/>
      <c r="Y70" s="218"/>
      <c r="Z70" s="185"/>
      <c r="AA70" s="218"/>
      <c r="AB70" s="185"/>
      <c r="AC70" s="218"/>
      <c r="AD70" s="185"/>
      <c r="AE70" s="196"/>
      <c r="AF70" s="196"/>
      <c r="AG70" s="196"/>
    </row>
    <row r="71" spans="1:33">
      <c r="A71" s="180">
        <v>41</v>
      </c>
      <c r="B71" s="181"/>
      <c r="C71" s="414"/>
      <c r="D71" s="414"/>
      <c r="E71" s="181"/>
      <c r="F71" s="184"/>
      <c r="G71" s="185"/>
      <c r="H71" s="183"/>
      <c r="I71" s="194"/>
      <c r="J71" s="184"/>
      <c r="K71" s="183"/>
      <c r="L71" s="199"/>
      <c r="M71" s="196"/>
      <c r="N71" s="196">
        <f t="shared" si="1"/>
        <v>0</v>
      </c>
      <c r="O71" s="203"/>
      <c r="P71" s="203"/>
      <c r="Q71" s="203"/>
      <c r="R71" s="185"/>
      <c r="S71" s="185"/>
      <c r="T71" s="185"/>
      <c r="U71" s="218"/>
      <c r="V71" s="185"/>
      <c r="W71" s="218"/>
      <c r="X71" s="185"/>
      <c r="Y71" s="218"/>
      <c r="Z71" s="185"/>
      <c r="AA71" s="218"/>
      <c r="AB71" s="185"/>
      <c r="AC71" s="218"/>
      <c r="AD71" s="185"/>
      <c r="AE71" s="196"/>
      <c r="AF71" s="196"/>
      <c r="AG71" s="196"/>
    </row>
    <row r="72" spans="1:33">
      <c r="A72" s="180">
        <v>42</v>
      </c>
      <c r="B72" s="181"/>
      <c r="C72" s="414"/>
      <c r="D72" s="414"/>
      <c r="E72" s="181"/>
      <c r="F72" s="184"/>
      <c r="G72" s="185"/>
      <c r="H72" s="183"/>
      <c r="I72" s="194"/>
      <c r="J72" s="184"/>
      <c r="K72" s="183"/>
      <c r="L72" s="199"/>
      <c r="M72" s="196"/>
      <c r="N72" s="196">
        <f t="shared" si="1"/>
        <v>0</v>
      </c>
      <c r="O72" s="203"/>
      <c r="P72" s="203"/>
      <c r="Q72" s="203"/>
      <c r="R72" s="185"/>
      <c r="S72" s="185"/>
      <c r="T72" s="185"/>
      <c r="U72" s="218"/>
      <c r="V72" s="185"/>
      <c r="W72" s="218"/>
      <c r="X72" s="185"/>
      <c r="Y72" s="218"/>
      <c r="Z72" s="185"/>
      <c r="AA72" s="218"/>
      <c r="AB72" s="185"/>
      <c r="AC72" s="218"/>
      <c r="AD72" s="185"/>
      <c r="AE72" s="196"/>
      <c r="AF72" s="196"/>
      <c r="AG72" s="196"/>
    </row>
    <row r="73" spans="1:33">
      <c r="A73" s="180">
        <v>43</v>
      </c>
      <c r="B73" s="181"/>
      <c r="C73" s="414"/>
      <c r="D73" s="414"/>
      <c r="E73" s="181"/>
      <c r="F73" s="184"/>
      <c r="G73" s="185"/>
      <c r="H73" s="183"/>
      <c r="I73" s="194"/>
      <c r="J73" s="184"/>
      <c r="K73" s="183"/>
      <c r="L73" s="199"/>
      <c r="M73" s="196"/>
      <c r="N73" s="196">
        <f t="shared" si="1"/>
        <v>0</v>
      </c>
      <c r="O73" s="203"/>
      <c r="P73" s="203"/>
      <c r="Q73" s="203"/>
      <c r="R73" s="185"/>
      <c r="S73" s="185"/>
      <c r="T73" s="185"/>
      <c r="U73" s="218"/>
      <c r="V73" s="185"/>
      <c r="W73" s="218"/>
      <c r="X73" s="185"/>
      <c r="Y73" s="218"/>
      <c r="Z73" s="185"/>
      <c r="AA73" s="218"/>
      <c r="AB73" s="185"/>
      <c r="AC73" s="218"/>
      <c r="AD73" s="185"/>
      <c r="AE73" s="196"/>
      <c r="AF73" s="196"/>
      <c r="AG73" s="196"/>
    </row>
    <row r="74" spans="1:33">
      <c r="A74" s="180">
        <v>44</v>
      </c>
      <c r="B74" s="181"/>
      <c r="C74" s="414"/>
      <c r="D74" s="414"/>
      <c r="E74" s="181"/>
      <c r="F74" s="184"/>
      <c r="G74" s="185"/>
      <c r="H74" s="183"/>
      <c r="I74" s="194"/>
      <c r="J74" s="184"/>
      <c r="K74" s="183"/>
      <c r="L74" s="199"/>
      <c r="M74" s="196"/>
      <c r="N74" s="196">
        <f t="shared" si="1"/>
        <v>0</v>
      </c>
      <c r="O74" s="203"/>
      <c r="P74" s="203"/>
      <c r="Q74" s="203"/>
      <c r="R74" s="185"/>
      <c r="S74" s="185"/>
      <c r="T74" s="185"/>
      <c r="U74" s="218"/>
      <c r="V74" s="185"/>
      <c r="W74" s="218"/>
      <c r="X74" s="185"/>
      <c r="Y74" s="218"/>
      <c r="Z74" s="185"/>
      <c r="AA74" s="218"/>
      <c r="AB74" s="185"/>
      <c r="AC74" s="218"/>
      <c r="AD74" s="185"/>
      <c r="AE74" s="196"/>
      <c r="AF74" s="196"/>
      <c r="AG74" s="196"/>
    </row>
    <row r="75" spans="1:33">
      <c r="A75" s="180">
        <v>45</v>
      </c>
      <c r="B75" s="181"/>
      <c r="C75" s="414"/>
      <c r="D75" s="414"/>
      <c r="E75" s="181"/>
      <c r="F75" s="184"/>
      <c r="G75" s="185"/>
      <c r="H75" s="183"/>
      <c r="I75" s="194"/>
      <c r="J75" s="184"/>
      <c r="K75" s="183"/>
      <c r="L75" s="199"/>
      <c r="M75" s="196"/>
      <c r="N75" s="196">
        <f t="shared" si="1"/>
        <v>0</v>
      </c>
      <c r="O75" s="203"/>
      <c r="P75" s="203"/>
      <c r="Q75" s="203"/>
      <c r="R75" s="185"/>
      <c r="S75" s="185"/>
      <c r="T75" s="185"/>
      <c r="U75" s="218"/>
      <c r="V75" s="185"/>
      <c r="W75" s="218"/>
      <c r="X75" s="185"/>
      <c r="Y75" s="218"/>
      <c r="Z75" s="185"/>
      <c r="AA75" s="218"/>
      <c r="AB75" s="185"/>
      <c r="AC75" s="218"/>
      <c r="AD75" s="185"/>
      <c r="AE75" s="196"/>
      <c r="AF75" s="196"/>
      <c r="AG75" s="196"/>
    </row>
    <row r="76" spans="1:33">
      <c r="A76" s="180">
        <v>46</v>
      </c>
      <c r="B76" s="181"/>
      <c r="C76" s="414"/>
      <c r="D76" s="414"/>
      <c r="E76" s="181"/>
      <c r="F76" s="184"/>
      <c r="G76" s="185"/>
      <c r="H76" s="183"/>
      <c r="I76" s="194"/>
      <c r="J76" s="184"/>
      <c r="K76" s="183"/>
      <c r="L76" s="199"/>
      <c r="M76" s="196"/>
      <c r="N76" s="196">
        <f t="shared" si="1"/>
        <v>0</v>
      </c>
      <c r="O76" s="203"/>
      <c r="P76" s="203"/>
      <c r="Q76" s="203"/>
      <c r="R76" s="185"/>
      <c r="S76" s="185"/>
      <c r="T76" s="185"/>
      <c r="U76" s="218"/>
      <c r="V76" s="185"/>
      <c r="W76" s="218"/>
      <c r="X76" s="185"/>
      <c r="Y76" s="218"/>
      <c r="Z76" s="185"/>
      <c r="AA76" s="218"/>
      <c r="AB76" s="185"/>
      <c r="AC76" s="218"/>
      <c r="AD76" s="185"/>
      <c r="AE76" s="196"/>
      <c r="AF76" s="196"/>
      <c r="AG76" s="196"/>
    </row>
    <row r="77" spans="1:33">
      <c r="A77" s="180">
        <v>47</v>
      </c>
      <c r="B77" s="181"/>
      <c r="C77" s="414"/>
      <c r="D77" s="414"/>
      <c r="E77" s="181"/>
      <c r="F77" s="184"/>
      <c r="G77" s="185"/>
      <c r="H77" s="183"/>
      <c r="I77" s="194"/>
      <c r="J77" s="184"/>
      <c r="K77" s="183"/>
      <c r="L77" s="199"/>
      <c r="M77" s="196"/>
      <c r="N77" s="196">
        <f t="shared" si="1"/>
        <v>0</v>
      </c>
      <c r="O77" s="203"/>
      <c r="P77" s="203"/>
      <c r="Q77" s="203"/>
      <c r="R77" s="185"/>
      <c r="S77" s="185"/>
      <c r="T77" s="185"/>
      <c r="U77" s="218"/>
      <c r="V77" s="185"/>
      <c r="W77" s="218"/>
      <c r="X77" s="185"/>
      <c r="Y77" s="218"/>
      <c r="Z77" s="185"/>
      <c r="AA77" s="218"/>
      <c r="AB77" s="185"/>
      <c r="AC77" s="218"/>
      <c r="AD77" s="185"/>
      <c r="AE77" s="196"/>
      <c r="AF77" s="196"/>
      <c r="AG77" s="196"/>
    </row>
    <row r="78" spans="1:33">
      <c r="A78" s="180">
        <v>48</v>
      </c>
      <c r="B78" s="181"/>
      <c r="C78" s="414"/>
      <c r="D78" s="414"/>
      <c r="E78" s="181"/>
      <c r="F78" s="184"/>
      <c r="G78" s="185"/>
      <c r="H78" s="183"/>
      <c r="I78" s="194"/>
      <c r="J78" s="184"/>
      <c r="K78" s="183"/>
      <c r="L78" s="199"/>
      <c r="M78" s="196"/>
      <c r="N78" s="196">
        <f t="shared" si="1"/>
        <v>0</v>
      </c>
      <c r="O78" s="203"/>
      <c r="P78" s="203"/>
      <c r="Q78" s="203"/>
      <c r="R78" s="185"/>
      <c r="S78" s="185"/>
      <c r="T78" s="185"/>
      <c r="U78" s="218"/>
      <c r="V78" s="185"/>
      <c r="W78" s="218"/>
      <c r="X78" s="185"/>
      <c r="Y78" s="218"/>
      <c r="Z78" s="185"/>
      <c r="AA78" s="218"/>
      <c r="AB78" s="185"/>
      <c r="AC78" s="218"/>
      <c r="AD78" s="185"/>
      <c r="AE78" s="196"/>
      <c r="AF78" s="196"/>
      <c r="AG78" s="196"/>
    </row>
    <row r="79" spans="1:33">
      <c r="A79" s="180">
        <v>49</v>
      </c>
      <c r="B79" s="181"/>
      <c r="C79" s="414"/>
      <c r="D79" s="414"/>
      <c r="E79" s="181"/>
      <c r="F79" s="184"/>
      <c r="G79" s="185"/>
      <c r="H79" s="183"/>
      <c r="I79" s="194"/>
      <c r="J79" s="184"/>
      <c r="K79" s="183"/>
      <c r="L79" s="199"/>
      <c r="M79" s="196"/>
      <c r="N79" s="196">
        <f t="shared" si="1"/>
        <v>0</v>
      </c>
      <c r="O79" s="203"/>
      <c r="P79" s="203"/>
      <c r="Q79" s="203"/>
      <c r="R79" s="185"/>
      <c r="S79" s="185"/>
      <c r="T79" s="185"/>
      <c r="U79" s="218"/>
      <c r="V79" s="185"/>
      <c r="W79" s="218"/>
      <c r="X79" s="185"/>
      <c r="Y79" s="218"/>
      <c r="Z79" s="185"/>
      <c r="AA79" s="218"/>
      <c r="AB79" s="185"/>
      <c r="AC79" s="218"/>
      <c r="AD79" s="185"/>
      <c r="AE79" s="196"/>
      <c r="AF79" s="196"/>
      <c r="AG79" s="196"/>
    </row>
    <row r="80" spans="1:33">
      <c r="A80" s="180">
        <v>50</v>
      </c>
      <c r="B80" s="181"/>
      <c r="C80" s="414"/>
      <c r="D80" s="414"/>
      <c r="E80" s="181"/>
      <c r="F80" s="184"/>
      <c r="G80" s="185"/>
      <c r="H80" s="183"/>
      <c r="I80" s="194"/>
      <c r="J80" s="184"/>
      <c r="K80" s="183"/>
      <c r="L80" s="199"/>
      <c r="M80" s="196"/>
      <c r="N80" s="196">
        <f t="shared" si="1"/>
        <v>0</v>
      </c>
      <c r="O80" s="203"/>
      <c r="P80" s="203"/>
      <c r="Q80" s="203"/>
      <c r="R80" s="185"/>
      <c r="S80" s="185"/>
      <c r="T80" s="185"/>
      <c r="U80" s="218"/>
      <c r="V80" s="185"/>
      <c r="W80" s="218"/>
      <c r="X80" s="185"/>
      <c r="Y80" s="218"/>
      <c r="Z80" s="185"/>
      <c r="AA80" s="218"/>
      <c r="AB80" s="185"/>
      <c r="AC80" s="218"/>
      <c r="AD80" s="185"/>
      <c r="AE80" s="196"/>
      <c r="AF80" s="196"/>
      <c r="AG80" s="196"/>
    </row>
    <row r="81" spans="1:33">
      <c r="A81" s="180">
        <v>51</v>
      </c>
      <c r="B81" s="181"/>
      <c r="C81" s="414"/>
      <c r="D81" s="414"/>
      <c r="E81" s="181"/>
      <c r="F81" s="184"/>
      <c r="G81" s="185"/>
      <c r="H81" s="183"/>
      <c r="I81" s="194"/>
      <c r="J81" s="184"/>
      <c r="K81" s="183"/>
      <c r="L81" s="199"/>
      <c r="M81" s="196"/>
      <c r="N81" s="196">
        <f t="shared" si="1"/>
        <v>0</v>
      </c>
      <c r="O81" s="203"/>
      <c r="P81" s="203"/>
      <c r="Q81" s="203"/>
      <c r="R81" s="185"/>
      <c r="S81" s="185"/>
      <c r="T81" s="185"/>
      <c r="U81" s="218"/>
      <c r="V81" s="185"/>
      <c r="W81" s="218"/>
      <c r="X81" s="185"/>
      <c r="Y81" s="218"/>
      <c r="Z81" s="185"/>
      <c r="AA81" s="218"/>
      <c r="AB81" s="185"/>
      <c r="AC81" s="218"/>
      <c r="AD81" s="185"/>
      <c r="AE81" s="196"/>
      <c r="AF81" s="196"/>
      <c r="AG81" s="196"/>
    </row>
    <row r="82" spans="1:33">
      <c r="A82" s="180">
        <v>52</v>
      </c>
      <c r="B82" s="181"/>
      <c r="C82" s="414"/>
      <c r="D82" s="414"/>
      <c r="E82" s="181"/>
      <c r="F82" s="184"/>
      <c r="G82" s="185"/>
      <c r="H82" s="183"/>
      <c r="I82" s="194"/>
      <c r="J82" s="184"/>
      <c r="K82" s="183"/>
      <c r="L82" s="199"/>
      <c r="M82" s="196"/>
      <c r="N82" s="196">
        <f t="shared" si="1"/>
        <v>0</v>
      </c>
      <c r="O82" s="203"/>
      <c r="P82" s="203"/>
      <c r="Q82" s="203"/>
      <c r="R82" s="185"/>
      <c r="S82" s="185"/>
      <c r="T82" s="185"/>
      <c r="U82" s="218"/>
      <c r="V82" s="185"/>
      <c r="W82" s="218"/>
      <c r="X82" s="185"/>
      <c r="Y82" s="218"/>
      <c r="Z82" s="185"/>
      <c r="AA82" s="218"/>
      <c r="AB82" s="185"/>
      <c r="AC82" s="218"/>
      <c r="AD82" s="185"/>
      <c r="AE82" s="196"/>
      <c r="AF82" s="196"/>
      <c r="AG82" s="196"/>
    </row>
    <row r="83" spans="1:33">
      <c r="A83" s="180">
        <v>53</v>
      </c>
      <c r="B83" s="181"/>
      <c r="C83" s="414"/>
      <c r="D83" s="414"/>
      <c r="E83" s="181"/>
      <c r="F83" s="184"/>
      <c r="G83" s="185"/>
      <c r="H83" s="183"/>
      <c r="I83" s="194"/>
      <c r="J83" s="184"/>
      <c r="K83" s="183"/>
      <c r="L83" s="199"/>
      <c r="M83" s="196"/>
      <c r="N83" s="196">
        <f t="shared" si="1"/>
        <v>0</v>
      </c>
      <c r="O83" s="203"/>
      <c r="P83" s="203"/>
      <c r="Q83" s="203"/>
      <c r="R83" s="185"/>
      <c r="S83" s="185"/>
      <c r="T83" s="185"/>
      <c r="U83" s="218"/>
      <c r="V83" s="185"/>
      <c r="W83" s="218"/>
      <c r="X83" s="185"/>
      <c r="Y83" s="218"/>
      <c r="Z83" s="185"/>
      <c r="AA83" s="218"/>
      <c r="AB83" s="185"/>
      <c r="AC83" s="218"/>
      <c r="AD83" s="185"/>
      <c r="AE83" s="196"/>
      <c r="AF83" s="196"/>
      <c r="AG83" s="196"/>
    </row>
    <row r="84" spans="1:33">
      <c r="A84" s="180">
        <v>54</v>
      </c>
      <c r="B84" s="181"/>
      <c r="C84" s="414"/>
      <c r="D84" s="414"/>
      <c r="E84" s="181"/>
      <c r="F84" s="184"/>
      <c r="G84" s="185"/>
      <c r="H84" s="183"/>
      <c r="I84" s="194"/>
      <c r="J84" s="184"/>
      <c r="K84" s="183"/>
      <c r="L84" s="199"/>
      <c r="M84" s="196"/>
      <c r="N84" s="196">
        <f t="shared" si="1"/>
        <v>0</v>
      </c>
      <c r="O84" s="203"/>
      <c r="P84" s="203"/>
      <c r="Q84" s="203"/>
      <c r="R84" s="185"/>
      <c r="S84" s="185"/>
      <c r="T84" s="185"/>
      <c r="U84" s="218"/>
      <c r="V84" s="185"/>
      <c r="W84" s="218"/>
      <c r="X84" s="185"/>
      <c r="Y84" s="218"/>
      <c r="Z84" s="185"/>
      <c r="AA84" s="218"/>
      <c r="AB84" s="185"/>
      <c r="AC84" s="218"/>
      <c r="AD84" s="185"/>
      <c r="AE84" s="196"/>
      <c r="AF84" s="196"/>
      <c r="AG84" s="196"/>
    </row>
    <row r="85" spans="1:33">
      <c r="A85" s="180">
        <v>55</v>
      </c>
      <c r="B85" s="181"/>
      <c r="C85" s="414"/>
      <c r="D85" s="414"/>
      <c r="E85" s="181"/>
      <c r="F85" s="184"/>
      <c r="G85" s="185"/>
      <c r="H85" s="183"/>
      <c r="I85" s="194"/>
      <c r="J85" s="184"/>
      <c r="K85" s="183"/>
      <c r="L85" s="199"/>
      <c r="M85" s="196"/>
      <c r="N85" s="196">
        <f t="shared" si="1"/>
        <v>0</v>
      </c>
      <c r="O85" s="203"/>
      <c r="P85" s="203"/>
      <c r="Q85" s="203"/>
      <c r="R85" s="185"/>
      <c r="S85" s="185"/>
      <c r="T85" s="185"/>
      <c r="U85" s="218"/>
      <c r="V85" s="185"/>
      <c r="W85" s="218"/>
      <c r="X85" s="185"/>
      <c r="Y85" s="218"/>
      <c r="Z85" s="185"/>
      <c r="AA85" s="218"/>
      <c r="AB85" s="185"/>
      <c r="AC85" s="218"/>
      <c r="AD85" s="185"/>
      <c r="AE85" s="196"/>
      <c r="AF85" s="196"/>
      <c r="AG85" s="196"/>
    </row>
    <row r="86" spans="1:33">
      <c r="A86" s="180">
        <v>56</v>
      </c>
      <c r="B86" s="181"/>
      <c r="C86" s="414"/>
      <c r="D86" s="414"/>
      <c r="E86" s="181"/>
      <c r="F86" s="184"/>
      <c r="G86" s="185"/>
      <c r="H86" s="183"/>
      <c r="I86" s="194"/>
      <c r="J86" s="184"/>
      <c r="K86" s="183"/>
      <c r="L86" s="199"/>
      <c r="M86" s="196"/>
      <c r="N86" s="196">
        <f t="shared" si="1"/>
        <v>0</v>
      </c>
      <c r="O86" s="203"/>
      <c r="P86" s="203"/>
      <c r="Q86" s="203"/>
      <c r="R86" s="185"/>
      <c r="S86" s="185"/>
      <c r="T86" s="185"/>
      <c r="U86" s="218"/>
      <c r="V86" s="185"/>
      <c r="W86" s="218"/>
      <c r="X86" s="185"/>
      <c r="Y86" s="218"/>
      <c r="Z86" s="185"/>
      <c r="AA86" s="218"/>
      <c r="AB86" s="185"/>
      <c r="AC86" s="218"/>
      <c r="AD86" s="185"/>
      <c r="AE86" s="196"/>
      <c r="AF86" s="196"/>
      <c r="AG86" s="196"/>
    </row>
    <row r="87" spans="1:33">
      <c r="A87" s="180">
        <v>57</v>
      </c>
      <c r="B87" s="181"/>
      <c r="C87" s="414"/>
      <c r="D87" s="414"/>
      <c r="E87" s="181"/>
      <c r="F87" s="184"/>
      <c r="G87" s="185"/>
      <c r="H87" s="183"/>
      <c r="I87" s="194"/>
      <c r="J87" s="184"/>
      <c r="K87" s="183"/>
      <c r="L87" s="199"/>
      <c r="M87" s="196"/>
      <c r="N87" s="196">
        <f t="shared" si="1"/>
        <v>0</v>
      </c>
      <c r="O87" s="203"/>
      <c r="P87" s="203"/>
      <c r="Q87" s="203"/>
      <c r="R87" s="185"/>
      <c r="S87" s="185"/>
      <c r="T87" s="185"/>
      <c r="U87" s="218"/>
      <c r="V87" s="185"/>
      <c r="W87" s="218"/>
      <c r="X87" s="185"/>
      <c r="Y87" s="218"/>
      <c r="Z87" s="185"/>
      <c r="AA87" s="218"/>
      <c r="AB87" s="185"/>
      <c r="AC87" s="218"/>
      <c r="AD87" s="185"/>
      <c r="AE87" s="196"/>
      <c r="AF87" s="196"/>
      <c r="AG87" s="196"/>
    </row>
    <row r="88" spans="1:33">
      <c r="A88" s="180">
        <v>58</v>
      </c>
      <c r="B88" s="181"/>
      <c r="C88" s="414"/>
      <c r="D88" s="414"/>
      <c r="E88" s="181"/>
      <c r="F88" s="184"/>
      <c r="G88" s="185"/>
      <c r="H88" s="183"/>
      <c r="I88" s="194"/>
      <c r="J88" s="184"/>
      <c r="K88" s="183"/>
      <c r="L88" s="199"/>
      <c r="M88" s="196"/>
      <c r="N88" s="196">
        <f t="shared" si="1"/>
        <v>0</v>
      </c>
      <c r="O88" s="203"/>
      <c r="P88" s="203"/>
      <c r="Q88" s="203"/>
      <c r="R88" s="185"/>
      <c r="S88" s="185"/>
      <c r="T88" s="185"/>
      <c r="U88" s="218"/>
      <c r="V88" s="185"/>
      <c r="W88" s="218"/>
      <c r="X88" s="185"/>
      <c r="Y88" s="218"/>
      <c r="Z88" s="185"/>
      <c r="AA88" s="218"/>
      <c r="AB88" s="185"/>
      <c r="AC88" s="218"/>
      <c r="AD88" s="185"/>
      <c r="AE88" s="196"/>
      <c r="AF88" s="196"/>
      <c r="AG88" s="196"/>
    </row>
    <row r="89" spans="1:33">
      <c r="A89" s="180">
        <v>59</v>
      </c>
      <c r="B89" s="181"/>
      <c r="C89" s="414"/>
      <c r="D89" s="414"/>
      <c r="E89" s="181"/>
      <c r="F89" s="184"/>
      <c r="G89" s="185"/>
      <c r="H89" s="183"/>
      <c r="I89" s="194"/>
      <c r="J89" s="184"/>
      <c r="K89" s="183"/>
      <c r="L89" s="199"/>
      <c r="M89" s="196"/>
      <c r="N89" s="196">
        <f t="shared" si="1"/>
        <v>0</v>
      </c>
      <c r="O89" s="203"/>
      <c r="P89" s="203"/>
      <c r="Q89" s="203"/>
      <c r="R89" s="185"/>
      <c r="S89" s="185"/>
      <c r="T89" s="185"/>
      <c r="U89" s="218"/>
      <c r="V89" s="185"/>
      <c r="W89" s="218"/>
      <c r="X89" s="185"/>
      <c r="Y89" s="218"/>
      <c r="Z89" s="185"/>
      <c r="AA89" s="218"/>
      <c r="AB89" s="185"/>
      <c r="AC89" s="218"/>
      <c r="AD89" s="185"/>
      <c r="AE89" s="196"/>
      <c r="AF89" s="196"/>
      <c r="AG89" s="196"/>
    </row>
    <row r="90" spans="1:33">
      <c r="A90" s="180">
        <v>60</v>
      </c>
      <c r="B90" s="181"/>
      <c r="C90" s="414"/>
      <c r="D90" s="414"/>
      <c r="E90" s="181"/>
      <c r="F90" s="184"/>
      <c r="G90" s="185"/>
      <c r="H90" s="183"/>
      <c r="I90" s="194"/>
      <c r="J90" s="184"/>
      <c r="K90" s="183"/>
      <c r="L90" s="199"/>
      <c r="M90" s="196"/>
      <c r="N90" s="196">
        <f t="shared" si="1"/>
        <v>0</v>
      </c>
      <c r="O90" s="203"/>
      <c r="P90" s="203"/>
      <c r="Q90" s="203"/>
      <c r="R90" s="185"/>
      <c r="S90" s="185"/>
      <c r="T90" s="185"/>
      <c r="U90" s="218"/>
      <c r="V90" s="185"/>
      <c r="W90" s="218"/>
      <c r="X90" s="185"/>
      <c r="Y90" s="218"/>
      <c r="Z90" s="185"/>
      <c r="AA90" s="218"/>
      <c r="AB90" s="185"/>
      <c r="AC90" s="218"/>
      <c r="AD90" s="185"/>
      <c r="AE90" s="196"/>
      <c r="AF90" s="196"/>
      <c r="AG90" s="196"/>
    </row>
    <row r="91" spans="1:33">
      <c r="A91" s="180">
        <v>61</v>
      </c>
      <c r="B91" s="181"/>
      <c r="C91" s="414"/>
      <c r="D91" s="414"/>
      <c r="E91" s="181"/>
      <c r="F91" s="184"/>
      <c r="G91" s="185"/>
      <c r="H91" s="183"/>
      <c r="I91" s="194"/>
      <c r="J91" s="184"/>
      <c r="K91" s="183"/>
      <c r="L91" s="199"/>
      <c r="M91" s="196"/>
      <c r="N91" s="196">
        <f t="shared" si="1"/>
        <v>0</v>
      </c>
      <c r="O91" s="203"/>
      <c r="P91" s="203"/>
      <c r="Q91" s="203"/>
      <c r="R91" s="185"/>
      <c r="S91" s="185"/>
      <c r="T91" s="185"/>
      <c r="U91" s="218"/>
      <c r="V91" s="185"/>
      <c r="W91" s="218"/>
      <c r="X91" s="185"/>
      <c r="Y91" s="218"/>
      <c r="Z91" s="185"/>
      <c r="AA91" s="218"/>
      <c r="AB91" s="185"/>
      <c r="AC91" s="218"/>
      <c r="AD91" s="185"/>
      <c r="AE91" s="196"/>
      <c r="AF91" s="196"/>
      <c r="AG91" s="196"/>
    </row>
    <row r="92" spans="1:33">
      <c r="A92" s="180">
        <v>62</v>
      </c>
      <c r="B92" s="181"/>
      <c r="C92" s="414"/>
      <c r="D92" s="414"/>
      <c r="E92" s="181"/>
      <c r="F92" s="184"/>
      <c r="G92" s="185"/>
      <c r="H92" s="183"/>
      <c r="I92" s="194"/>
      <c r="J92" s="184"/>
      <c r="K92" s="183"/>
      <c r="L92" s="199"/>
      <c r="M92" s="196"/>
      <c r="N92" s="196">
        <f t="shared" si="1"/>
        <v>0</v>
      </c>
      <c r="O92" s="203"/>
      <c r="P92" s="203"/>
      <c r="Q92" s="203"/>
      <c r="R92" s="185"/>
      <c r="S92" s="185"/>
      <c r="T92" s="185"/>
      <c r="U92" s="218"/>
      <c r="V92" s="185"/>
      <c r="W92" s="218"/>
      <c r="X92" s="185"/>
      <c r="Y92" s="218"/>
      <c r="Z92" s="185"/>
      <c r="AA92" s="218"/>
      <c r="AB92" s="185"/>
      <c r="AC92" s="218"/>
      <c r="AD92" s="185"/>
      <c r="AE92" s="196"/>
      <c r="AF92" s="196"/>
      <c r="AG92" s="196"/>
    </row>
    <row r="93" spans="1:33">
      <c r="A93" s="180">
        <v>63</v>
      </c>
      <c r="B93" s="181"/>
      <c r="C93" s="414"/>
      <c r="D93" s="414"/>
      <c r="E93" s="181"/>
      <c r="F93" s="184"/>
      <c r="G93" s="185"/>
      <c r="H93" s="183"/>
      <c r="I93" s="194"/>
      <c r="J93" s="184"/>
      <c r="K93" s="183"/>
      <c r="L93" s="199"/>
      <c r="M93" s="196"/>
      <c r="N93" s="196">
        <f t="shared" si="1"/>
        <v>0</v>
      </c>
      <c r="O93" s="203"/>
      <c r="P93" s="203"/>
      <c r="Q93" s="203"/>
      <c r="R93" s="185"/>
      <c r="S93" s="185"/>
      <c r="T93" s="185"/>
      <c r="U93" s="218"/>
      <c r="V93" s="185"/>
      <c r="W93" s="218"/>
      <c r="X93" s="185"/>
      <c r="Y93" s="218"/>
      <c r="Z93" s="185"/>
      <c r="AA93" s="218"/>
      <c r="AB93" s="185"/>
      <c r="AC93" s="218"/>
      <c r="AD93" s="185"/>
      <c r="AE93" s="196"/>
      <c r="AF93" s="196"/>
      <c r="AG93" s="196"/>
    </row>
    <row r="94" spans="1:33">
      <c r="A94" s="180">
        <v>64</v>
      </c>
      <c r="B94" s="181"/>
      <c r="C94" s="414"/>
      <c r="D94" s="414"/>
      <c r="E94" s="181"/>
      <c r="F94" s="184"/>
      <c r="G94" s="185"/>
      <c r="H94" s="183"/>
      <c r="I94" s="194"/>
      <c r="J94" s="184"/>
      <c r="K94" s="183"/>
      <c r="L94" s="199"/>
      <c r="M94" s="196"/>
      <c r="N94" s="196">
        <f t="shared" ref="N94:N125" si="2">H94</f>
        <v>0</v>
      </c>
      <c r="O94" s="203"/>
      <c r="P94" s="203"/>
      <c r="Q94" s="203"/>
      <c r="R94" s="185"/>
      <c r="S94" s="185"/>
      <c r="T94" s="185"/>
      <c r="U94" s="218"/>
      <c r="V94" s="185"/>
      <c r="W94" s="218"/>
      <c r="X94" s="185"/>
      <c r="Y94" s="218"/>
      <c r="Z94" s="185"/>
      <c r="AA94" s="218"/>
      <c r="AB94" s="185"/>
      <c r="AC94" s="218"/>
      <c r="AD94" s="185"/>
      <c r="AE94" s="196"/>
      <c r="AF94" s="196"/>
      <c r="AG94" s="196"/>
    </row>
    <row r="95" spans="1:33">
      <c r="A95" s="180">
        <v>65</v>
      </c>
      <c r="B95" s="181"/>
      <c r="C95" s="414"/>
      <c r="D95" s="414"/>
      <c r="E95" s="181"/>
      <c r="F95" s="184"/>
      <c r="G95" s="185"/>
      <c r="H95" s="183"/>
      <c r="I95" s="194"/>
      <c r="J95" s="184"/>
      <c r="K95" s="183"/>
      <c r="L95" s="199"/>
      <c r="M95" s="196"/>
      <c r="N95" s="196">
        <f t="shared" si="2"/>
        <v>0</v>
      </c>
      <c r="O95" s="203"/>
      <c r="P95" s="203"/>
      <c r="Q95" s="203"/>
      <c r="R95" s="185"/>
      <c r="S95" s="185"/>
      <c r="T95" s="185"/>
      <c r="U95" s="218"/>
      <c r="V95" s="185"/>
      <c r="W95" s="218"/>
      <c r="X95" s="185"/>
      <c r="Y95" s="218"/>
      <c r="Z95" s="185"/>
      <c r="AA95" s="218"/>
      <c r="AB95" s="185"/>
      <c r="AC95" s="218"/>
      <c r="AD95" s="185"/>
      <c r="AE95" s="196"/>
      <c r="AF95" s="196"/>
      <c r="AG95" s="196"/>
    </row>
    <row r="96" spans="1:33">
      <c r="A96" s="180">
        <v>66</v>
      </c>
      <c r="B96" s="181"/>
      <c r="C96" s="414"/>
      <c r="D96" s="414"/>
      <c r="E96" s="181"/>
      <c r="F96" s="184"/>
      <c r="G96" s="185"/>
      <c r="H96" s="183"/>
      <c r="I96" s="194"/>
      <c r="J96" s="184"/>
      <c r="K96" s="183"/>
      <c r="L96" s="199"/>
      <c r="M96" s="196"/>
      <c r="N96" s="196">
        <f t="shared" si="2"/>
        <v>0</v>
      </c>
      <c r="O96" s="203"/>
      <c r="P96" s="203"/>
      <c r="Q96" s="203"/>
      <c r="R96" s="185"/>
      <c r="S96" s="185"/>
      <c r="T96" s="185"/>
      <c r="U96" s="218"/>
      <c r="V96" s="185"/>
      <c r="W96" s="218"/>
      <c r="X96" s="185"/>
      <c r="Y96" s="218"/>
      <c r="Z96" s="185"/>
      <c r="AA96" s="218"/>
      <c r="AB96" s="185"/>
      <c r="AC96" s="218"/>
      <c r="AD96" s="185"/>
      <c r="AE96" s="196"/>
      <c r="AF96" s="196"/>
      <c r="AG96" s="196"/>
    </row>
    <row r="97" spans="1:33">
      <c r="A97" s="180">
        <v>67</v>
      </c>
      <c r="B97" s="181"/>
      <c r="C97" s="414"/>
      <c r="D97" s="414"/>
      <c r="E97" s="181"/>
      <c r="F97" s="184"/>
      <c r="G97" s="185"/>
      <c r="H97" s="183"/>
      <c r="I97" s="194"/>
      <c r="J97" s="184"/>
      <c r="K97" s="183"/>
      <c r="L97" s="199"/>
      <c r="M97" s="196"/>
      <c r="N97" s="196">
        <f t="shared" si="2"/>
        <v>0</v>
      </c>
      <c r="O97" s="203"/>
      <c r="P97" s="203"/>
      <c r="Q97" s="203"/>
      <c r="R97" s="185"/>
      <c r="S97" s="185"/>
      <c r="T97" s="185"/>
      <c r="U97" s="218"/>
      <c r="V97" s="185"/>
      <c r="W97" s="218"/>
      <c r="X97" s="185"/>
      <c r="Y97" s="218"/>
      <c r="Z97" s="185"/>
      <c r="AA97" s="218"/>
      <c r="AB97" s="185"/>
      <c r="AC97" s="218"/>
      <c r="AD97" s="185"/>
      <c r="AE97" s="196"/>
      <c r="AF97" s="196"/>
      <c r="AG97" s="196"/>
    </row>
    <row r="98" spans="1:33">
      <c r="A98" s="180">
        <v>68</v>
      </c>
      <c r="B98" s="181"/>
      <c r="C98" s="414"/>
      <c r="D98" s="414"/>
      <c r="E98" s="181"/>
      <c r="F98" s="184"/>
      <c r="G98" s="185"/>
      <c r="H98" s="183"/>
      <c r="I98" s="194"/>
      <c r="J98" s="184"/>
      <c r="K98" s="183"/>
      <c r="L98" s="199"/>
      <c r="M98" s="196"/>
      <c r="N98" s="196">
        <f t="shared" si="2"/>
        <v>0</v>
      </c>
      <c r="O98" s="203"/>
      <c r="P98" s="203"/>
      <c r="Q98" s="203"/>
      <c r="R98" s="185"/>
      <c r="S98" s="185"/>
      <c r="T98" s="185"/>
      <c r="U98" s="218"/>
      <c r="V98" s="185"/>
      <c r="W98" s="218"/>
      <c r="X98" s="185"/>
      <c r="Y98" s="218"/>
      <c r="Z98" s="185"/>
      <c r="AA98" s="218"/>
      <c r="AB98" s="185"/>
      <c r="AC98" s="218"/>
      <c r="AD98" s="185"/>
      <c r="AE98" s="196"/>
      <c r="AF98" s="196"/>
      <c r="AG98" s="196"/>
    </row>
    <row r="99" spans="1:33">
      <c r="A99" s="180">
        <v>69</v>
      </c>
      <c r="B99" s="181"/>
      <c r="C99" s="414"/>
      <c r="D99" s="414"/>
      <c r="E99" s="181"/>
      <c r="F99" s="184"/>
      <c r="G99" s="185"/>
      <c r="H99" s="183"/>
      <c r="I99" s="194"/>
      <c r="J99" s="184"/>
      <c r="K99" s="183"/>
      <c r="L99" s="199"/>
      <c r="M99" s="196"/>
      <c r="N99" s="196">
        <f t="shared" si="2"/>
        <v>0</v>
      </c>
      <c r="O99" s="203"/>
      <c r="P99" s="203"/>
      <c r="Q99" s="203"/>
      <c r="R99" s="185"/>
      <c r="S99" s="185"/>
      <c r="T99" s="185"/>
      <c r="U99" s="218"/>
      <c r="V99" s="185"/>
      <c r="W99" s="218"/>
      <c r="X99" s="185"/>
      <c r="Y99" s="218"/>
      <c r="Z99" s="185"/>
      <c r="AA99" s="218"/>
      <c r="AB99" s="185"/>
      <c r="AC99" s="218"/>
      <c r="AD99" s="185"/>
      <c r="AE99" s="196"/>
      <c r="AF99" s="196"/>
      <c r="AG99" s="196"/>
    </row>
    <row r="100" spans="1:33">
      <c r="A100" s="180">
        <v>70</v>
      </c>
      <c r="B100" s="181"/>
      <c r="C100" s="414"/>
      <c r="D100" s="414"/>
      <c r="E100" s="181"/>
      <c r="F100" s="184"/>
      <c r="G100" s="185"/>
      <c r="H100" s="183"/>
      <c r="I100" s="194"/>
      <c r="J100" s="184"/>
      <c r="K100" s="183"/>
      <c r="L100" s="199"/>
      <c r="M100" s="196"/>
      <c r="N100" s="196">
        <f t="shared" si="2"/>
        <v>0</v>
      </c>
      <c r="O100" s="203"/>
      <c r="P100" s="203"/>
      <c r="Q100" s="203"/>
      <c r="R100" s="185"/>
      <c r="S100" s="185"/>
      <c r="T100" s="185"/>
      <c r="U100" s="218"/>
      <c r="V100" s="185"/>
      <c r="W100" s="218"/>
      <c r="X100" s="185"/>
      <c r="Y100" s="218"/>
      <c r="Z100" s="185"/>
      <c r="AA100" s="218"/>
      <c r="AB100" s="185"/>
      <c r="AC100" s="218"/>
      <c r="AD100" s="185"/>
      <c r="AE100" s="196"/>
      <c r="AF100" s="196"/>
      <c r="AG100" s="196"/>
    </row>
    <row r="101" spans="1:33">
      <c r="A101" s="180">
        <v>71</v>
      </c>
      <c r="B101" s="181"/>
      <c r="C101" s="414"/>
      <c r="D101" s="414"/>
      <c r="E101" s="181"/>
      <c r="F101" s="184"/>
      <c r="G101" s="185"/>
      <c r="H101" s="183"/>
      <c r="I101" s="194"/>
      <c r="J101" s="184"/>
      <c r="K101" s="183"/>
      <c r="L101" s="199"/>
      <c r="M101" s="196"/>
      <c r="N101" s="196">
        <f t="shared" si="2"/>
        <v>0</v>
      </c>
      <c r="O101" s="203"/>
      <c r="P101" s="203"/>
      <c r="Q101" s="203"/>
      <c r="R101" s="185"/>
      <c r="S101" s="185"/>
      <c r="T101" s="185"/>
      <c r="U101" s="218"/>
      <c r="V101" s="185"/>
      <c r="W101" s="218"/>
      <c r="X101" s="185"/>
      <c r="Y101" s="218"/>
      <c r="Z101" s="185"/>
      <c r="AA101" s="218"/>
      <c r="AB101" s="185"/>
      <c r="AC101" s="218"/>
      <c r="AD101" s="185"/>
      <c r="AE101" s="196"/>
      <c r="AF101" s="196"/>
      <c r="AG101" s="196"/>
    </row>
    <row r="102" spans="1:33">
      <c r="A102" s="180">
        <v>72</v>
      </c>
      <c r="B102" s="181"/>
      <c r="C102" s="414"/>
      <c r="D102" s="414"/>
      <c r="E102" s="181"/>
      <c r="F102" s="184"/>
      <c r="G102" s="185"/>
      <c r="H102" s="183"/>
      <c r="I102" s="194"/>
      <c r="J102" s="184"/>
      <c r="K102" s="183"/>
      <c r="L102" s="199"/>
      <c r="M102" s="196"/>
      <c r="N102" s="196">
        <f t="shared" si="2"/>
        <v>0</v>
      </c>
      <c r="O102" s="203"/>
      <c r="P102" s="203"/>
      <c r="Q102" s="203"/>
      <c r="R102" s="185"/>
      <c r="S102" s="185"/>
      <c r="T102" s="185"/>
      <c r="U102" s="218"/>
      <c r="V102" s="185"/>
      <c r="W102" s="218"/>
      <c r="X102" s="185"/>
      <c r="Y102" s="218"/>
      <c r="Z102" s="185"/>
      <c r="AA102" s="218"/>
      <c r="AB102" s="185"/>
      <c r="AC102" s="218"/>
      <c r="AD102" s="185"/>
      <c r="AE102" s="196"/>
      <c r="AF102" s="196"/>
      <c r="AG102" s="196"/>
    </row>
    <row r="103" spans="1:33">
      <c r="A103" s="180">
        <v>73</v>
      </c>
      <c r="B103" s="181"/>
      <c r="C103" s="414"/>
      <c r="D103" s="414"/>
      <c r="E103" s="181"/>
      <c r="F103" s="184"/>
      <c r="G103" s="185"/>
      <c r="H103" s="183"/>
      <c r="I103" s="194"/>
      <c r="J103" s="184"/>
      <c r="K103" s="183"/>
      <c r="L103" s="199"/>
      <c r="M103" s="196"/>
      <c r="N103" s="196">
        <f t="shared" si="2"/>
        <v>0</v>
      </c>
      <c r="O103" s="203"/>
      <c r="P103" s="203"/>
      <c r="Q103" s="203"/>
      <c r="R103" s="185"/>
      <c r="S103" s="185"/>
      <c r="T103" s="185"/>
      <c r="U103" s="218"/>
      <c r="V103" s="185"/>
      <c r="W103" s="218"/>
      <c r="X103" s="185"/>
      <c r="Y103" s="218"/>
      <c r="Z103" s="185"/>
      <c r="AA103" s="218"/>
      <c r="AB103" s="185"/>
      <c r="AC103" s="218"/>
      <c r="AD103" s="185"/>
      <c r="AE103" s="196"/>
      <c r="AF103" s="196"/>
      <c r="AG103" s="196"/>
    </row>
    <row r="104" spans="1:33">
      <c r="A104" s="180">
        <v>74</v>
      </c>
      <c r="B104" s="181"/>
      <c r="C104" s="414"/>
      <c r="D104" s="414"/>
      <c r="E104" s="181"/>
      <c r="F104" s="184"/>
      <c r="G104" s="185"/>
      <c r="H104" s="183"/>
      <c r="I104" s="194"/>
      <c r="J104" s="184"/>
      <c r="K104" s="183"/>
      <c r="L104" s="199"/>
      <c r="M104" s="196"/>
      <c r="N104" s="196">
        <f t="shared" si="2"/>
        <v>0</v>
      </c>
      <c r="O104" s="203"/>
      <c r="P104" s="203"/>
      <c r="Q104" s="203"/>
      <c r="R104" s="185"/>
      <c r="S104" s="185"/>
      <c r="T104" s="185"/>
      <c r="U104" s="218"/>
      <c r="V104" s="185"/>
      <c r="W104" s="218"/>
      <c r="X104" s="185"/>
      <c r="Y104" s="218"/>
      <c r="Z104" s="185"/>
      <c r="AA104" s="218"/>
      <c r="AB104" s="185"/>
      <c r="AC104" s="218"/>
      <c r="AD104" s="185"/>
      <c r="AE104" s="196"/>
      <c r="AF104" s="196"/>
      <c r="AG104" s="196"/>
    </row>
    <row r="105" spans="1:33">
      <c r="A105" s="180">
        <v>75</v>
      </c>
      <c r="B105" s="181"/>
      <c r="C105" s="414"/>
      <c r="D105" s="414"/>
      <c r="E105" s="181"/>
      <c r="F105" s="184"/>
      <c r="G105" s="185"/>
      <c r="H105" s="183"/>
      <c r="I105" s="194"/>
      <c r="J105" s="184"/>
      <c r="K105" s="183"/>
      <c r="L105" s="199"/>
      <c r="M105" s="196"/>
      <c r="N105" s="196">
        <f t="shared" si="2"/>
        <v>0</v>
      </c>
      <c r="O105" s="203"/>
      <c r="P105" s="203"/>
      <c r="Q105" s="203"/>
      <c r="R105" s="185"/>
      <c r="S105" s="185"/>
      <c r="T105" s="185"/>
      <c r="U105" s="218"/>
      <c r="V105" s="185"/>
      <c r="W105" s="218"/>
      <c r="X105" s="185"/>
      <c r="Y105" s="218"/>
      <c r="Z105" s="185"/>
      <c r="AA105" s="218"/>
      <c r="AB105" s="185"/>
      <c r="AC105" s="218"/>
      <c r="AD105" s="185"/>
      <c r="AE105" s="196"/>
      <c r="AF105" s="196"/>
      <c r="AG105" s="196"/>
    </row>
    <row r="106" spans="1:33">
      <c r="A106" s="180">
        <v>76</v>
      </c>
      <c r="B106" s="181"/>
      <c r="C106" s="414"/>
      <c r="D106" s="414"/>
      <c r="E106" s="181"/>
      <c r="F106" s="184"/>
      <c r="G106" s="185"/>
      <c r="H106" s="183"/>
      <c r="I106" s="194"/>
      <c r="J106" s="184"/>
      <c r="K106" s="183"/>
      <c r="L106" s="199"/>
      <c r="M106" s="196"/>
      <c r="N106" s="196">
        <f t="shared" si="2"/>
        <v>0</v>
      </c>
      <c r="O106" s="203"/>
      <c r="P106" s="203"/>
      <c r="Q106" s="203"/>
      <c r="R106" s="185"/>
      <c r="S106" s="185"/>
      <c r="T106" s="185"/>
      <c r="U106" s="218"/>
      <c r="V106" s="185"/>
      <c r="W106" s="218"/>
      <c r="X106" s="185"/>
      <c r="Y106" s="218"/>
      <c r="Z106" s="185"/>
      <c r="AA106" s="218"/>
      <c r="AB106" s="185"/>
      <c r="AC106" s="218"/>
      <c r="AD106" s="185"/>
      <c r="AE106" s="196"/>
      <c r="AF106" s="196"/>
      <c r="AG106" s="196"/>
    </row>
    <row r="107" spans="1:33">
      <c r="A107" s="180">
        <v>77</v>
      </c>
      <c r="B107" s="181"/>
      <c r="C107" s="414"/>
      <c r="D107" s="414"/>
      <c r="E107" s="181"/>
      <c r="F107" s="184"/>
      <c r="G107" s="185"/>
      <c r="H107" s="183"/>
      <c r="I107" s="194"/>
      <c r="J107" s="184"/>
      <c r="K107" s="183"/>
      <c r="L107" s="199"/>
      <c r="M107" s="196"/>
      <c r="N107" s="196">
        <f t="shared" si="2"/>
        <v>0</v>
      </c>
      <c r="O107" s="203"/>
      <c r="P107" s="203"/>
      <c r="Q107" s="203"/>
      <c r="R107" s="185"/>
      <c r="S107" s="185"/>
      <c r="T107" s="185"/>
      <c r="U107" s="218"/>
      <c r="V107" s="185"/>
      <c r="W107" s="218"/>
      <c r="X107" s="185"/>
      <c r="Y107" s="218"/>
      <c r="Z107" s="185"/>
      <c r="AA107" s="218"/>
      <c r="AB107" s="185"/>
      <c r="AC107" s="218"/>
      <c r="AD107" s="185"/>
      <c r="AE107" s="196"/>
      <c r="AF107" s="196"/>
      <c r="AG107" s="196"/>
    </row>
    <row r="108" spans="1:33">
      <c r="A108" s="180">
        <v>78</v>
      </c>
      <c r="B108" s="181"/>
      <c r="C108" s="414"/>
      <c r="D108" s="414"/>
      <c r="E108" s="181"/>
      <c r="F108" s="184"/>
      <c r="G108" s="185"/>
      <c r="H108" s="183"/>
      <c r="I108" s="194"/>
      <c r="J108" s="184"/>
      <c r="K108" s="183"/>
      <c r="L108" s="199"/>
      <c r="M108" s="196"/>
      <c r="N108" s="196">
        <f t="shared" si="2"/>
        <v>0</v>
      </c>
      <c r="O108" s="203"/>
      <c r="P108" s="203"/>
      <c r="Q108" s="203"/>
      <c r="R108" s="185"/>
      <c r="S108" s="185"/>
      <c r="T108" s="185"/>
      <c r="U108" s="218"/>
      <c r="V108" s="185"/>
      <c r="W108" s="218"/>
      <c r="X108" s="185"/>
      <c r="Y108" s="218"/>
      <c r="Z108" s="185"/>
      <c r="AA108" s="218"/>
      <c r="AB108" s="185"/>
      <c r="AC108" s="218"/>
      <c r="AD108" s="185"/>
      <c r="AE108" s="196"/>
      <c r="AF108" s="196"/>
      <c r="AG108" s="196"/>
    </row>
    <row r="109" spans="1:33">
      <c r="A109" s="180">
        <v>79</v>
      </c>
      <c r="B109" s="181"/>
      <c r="C109" s="414"/>
      <c r="D109" s="414"/>
      <c r="E109" s="181"/>
      <c r="F109" s="184"/>
      <c r="G109" s="185"/>
      <c r="H109" s="183"/>
      <c r="I109" s="194"/>
      <c r="J109" s="184"/>
      <c r="K109" s="183"/>
      <c r="L109" s="199"/>
      <c r="M109" s="196"/>
      <c r="N109" s="196">
        <f t="shared" si="2"/>
        <v>0</v>
      </c>
      <c r="O109" s="203"/>
      <c r="P109" s="203"/>
      <c r="Q109" s="203"/>
      <c r="R109" s="185"/>
      <c r="S109" s="185"/>
      <c r="T109" s="185"/>
      <c r="U109" s="218"/>
      <c r="V109" s="185"/>
      <c r="W109" s="218"/>
      <c r="X109" s="185"/>
      <c r="Y109" s="218"/>
      <c r="Z109" s="185"/>
      <c r="AA109" s="218"/>
      <c r="AB109" s="185"/>
      <c r="AC109" s="218"/>
      <c r="AD109" s="185"/>
      <c r="AE109" s="196"/>
      <c r="AF109" s="196"/>
      <c r="AG109" s="196"/>
    </row>
    <row r="110" spans="1:33">
      <c r="A110" s="180">
        <v>80</v>
      </c>
      <c r="B110" s="181"/>
      <c r="C110" s="414"/>
      <c r="D110" s="414"/>
      <c r="E110" s="181"/>
      <c r="F110" s="184"/>
      <c r="G110" s="185"/>
      <c r="H110" s="183"/>
      <c r="I110" s="194"/>
      <c r="J110" s="184"/>
      <c r="K110" s="183"/>
      <c r="L110" s="199"/>
      <c r="M110" s="196"/>
      <c r="N110" s="196">
        <f t="shared" si="2"/>
        <v>0</v>
      </c>
      <c r="O110" s="203"/>
      <c r="P110" s="203"/>
      <c r="Q110" s="203"/>
      <c r="R110" s="185"/>
      <c r="S110" s="185"/>
      <c r="T110" s="185"/>
      <c r="U110" s="218"/>
      <c r="V110" s="185"/>
      <c r="W110" s="218"/>
      <c r="X110" s="185"/>
      <c r="Y110" s="218"/>
      <c r="Z110" s="185"/>
      <c r="AA110" s="218"/>
      <c r="AB110" s="185"/>
      <c r="AC110" s="218"/>
      <c r="AD110" s="185"/>
      <c r="AE110" s="196"/>
      <c r="AF110" s="196"/>
      <c r="AG110" s="196"/>
    </row>
    <row r="111" spans="1:33">
      <c r="A111" s="180">
        <v>81</v>
      </c>
      <c r="B111" s="181"/>
      <c r="C111" s="414"/>
      <c r="D111" s="414"/>
      <c r="E111" s="181"/>
      <c r="F111" s="184"/>
      <c r="G111" s="185"/>
      <c r="H111" s="183"/>
      <c r="I111" s="194"/>
      <c r="J111" s="184"/>
      <c r="K111" s="183"/>
      <c r="L111" s="199"/>
      <c r="M111" s="196"/>
      <c r="N111" s="196">
        <f t="shared" si="2"/>
        <v>0</v>
      </c>
      <c r="O111" s="203"/>
      <c r="P111" s="203"/>
      <c r="Q111" s="203"/>
      <c r="R111" s="185"/>
      <c r="S111" s="185"/>
      <c r="T111" s="185"/>
      <c r="U111" s="218"/>
      <c r="V111" s="185"/>
      <c r="W111" s="218"/>
      <c r="X111" s="185"/>
      <c r="Y111" s="218"/>
      <c r="Z111" s="185"/>
      <c r="AA111" s="218"/>
      <c r="AB111" s="185"/>
      <c r="AC111" s="218"/>
      <c r="AD111" s="185"/>
      <c r="AE111" s="196"/>
      <c r="AF111" s="196"/>
      <c r="AG111" s="196"/>
    </row>
    <row r="112" spans="1:33">
      <c r="A112" s="180">
        <v>82</v>
      </c>
      <c r="B112" s="181"/>
      <c r="C112" s="414"/>
      <c r="D112" s="414"/>
      <c r="E112" s="181"/>
      <c r="F112" s="184"/>
      <c r="G112" s="185"/>
      <c r="H112" s="183"/>
      <c r="I112" s="194"/>
      <c r="J112" s="184"/>
      <c r="K112" s="183"/>
      <c r="L112" s="199"/>
      <c r="M112" s="196"/>
      <c r="N112" s="196">
        <f t="shared" si="2"/>
        <v>0</v>
      </c>
      <c r="O112" s="203"/>
      <c r="P112" s="203"/>
      <c r="Q112" s="203"/>
      <c r="R112" s="185"/>
      <c r="S112" s="185"/>
      <c r="T112" s="185"/>
      <c r="U112" s="218"/>
      <c r="V112" s="185"/>
      <c r="W112" s="218"/>
      <c r="X112" s="185"/>
      <c r="Y112" s="218"/>
      <c r="Z112" s="185"/>
      <c r="AA112" s="218"/>
      <c r="AB112" s="185"/>
      <c r="AC112" s="218"/>
      <c r="AD112" s="185"/>
      <c r="AE112" s="196"/>
      <c r="AF112" s="196"/>
      <c r="AG112" s="196"/>
    </row>
    <row r="113" spans="1:33">
      <c r="A113" s="180">
        <v>83</v>
      </c>
      <c r="B113" s="181"/>
      <c r="C113" s="414"/>
      <c r="D113" s="414"/>
      <c r="E113" s="181"/>
      <c r="F113" s="184"/>
      <c r="G113" s="185"/>
      <c r="H113" s="183"/>
      <c r="I113" s="194"/>
      <c r="J113" s="184"/>
      <c r="K113" s="183"/>
      <c r="L113" s="199"/>
      <c r="M113" s="196"/>
      <c r="N113" s="196">
        <f t="shared" si="2"/>
        <v>0</v>
      </c>
      <c r="O113" s="203"/>
      <c r="P113" s="203"/>
      <c r="Q113" s="203"/>
      <c r="R113" s="185"/>
      <c r="S113" s="185"/>
      <c r="T113" s="185"/>
      <c r="U113" s="218"/>
      <c r="V113" s="185"/>
      <c r="W113" s="218"/>
      <c r="X113" s="185"/>
      <c r="Y113" s="218"/>
      <c r="Z113" s="185"/>
      <c r="AA113" s="218"/>
      <c r="AB113" s="185"/>
      <c r="AC113" s="218"/>
      <c r="AD113" s="185"/>
      <c r="AE113" s="196"/>
      <c r="AF113" s="196"/>
      <c r="AG113" s="196"/>
    </row>
    <row r="114" spans="1:33">
      <c r="A114" s="180">
        <v>84</v>
      </c>
      <c r="B114" s="181"/>
      <c r="C114" s="414"/>
      <c r="D114" s="414"/>
      <c r="E114" s="181"/>
      <c r="F114" s="184"/>
      <c r="G114" s="185"/>
      <c r="H114" s="183"/>
      <c r="I114" s="194"/>
      <c r="J114" s="184"/>
      <c r="K114" s="183"/>
      <c r="L114" s="199"/>
      <c r="M114" s="196"/>
      <c r="N114" s="196">
        <f t="shared" si="2"/>
        <v>0</v>
      </c>
      <c r="O114" s="203"/>
      <c r="P114" s="203"/>
      <c r="Q114" s="203"/>
      <c r="R114" s="185"/>
      <c r="S114" s="185"/>
      <c r="T114" s="185"/>
      <c r="U114" s="218"/>
      <c r="V114" s="185"/>
      <c r="W114" s="218"/>
      <c r="X114" s="185"/>
      <c r="Y114" s="218"/>
      <c r="Z114" s="185"/>
      <c r="AA114" s="218"/>
      <c r="AB114" s="185"/>
      <c r="AC114" s="218"/>
      <c r="AD114" s="185"/>
      <c r="AE114" s="196"/>
      <c r="AF114" s="196"/>
      <c r="AG114" s="196"/>
    </row>
    <row r="115" spans="1:33">
      <c r="A115" s="180">
        <v>85</v>
      </c>
      <c r="B115" s="181"/>
      <c r="C115" s="414"/>
      <c r="D115" s="414"/>
      <c r="E115" s="181"/>
      <c r="F115" s="184"/>
      <c r="G115" s="185"/>
      <c r="H115" s="183"/>
      <c r="I115" s="194"/>
      <c r="J115" s="184"/>
      <c r="K115" s="183"/>
      <c r="L115" s="199"/>
      <c r="M115" s="196"/>
      <c r="N115" s="196">
        <f t="shared" si="2"/>
        <v>0</v>
      </c>
      <c r="O115" s="203"/>
      <c r="P115" s="203"/>
      <c r="Q115" s="203"/>
      <c r="R115" s="185"/>
      <c r="S115" s="185"/>
      <c r="T115" s="185"/>
      <c r="U115" s="218"/>
      <c r="V115" s="185"/>
      <c r="W115" s="218"/>
      <c r="X115" s="185"/>
      <c r="Y115" s="218"/>
      <c r="Z115" s="185"/>
      <c r="AA115" s="218"/>
      <c r="AB115" s="185"/>
      <c r="AC115" s="218"/>
      <c r="AD115" s="185"/>
      <c r="AE115" s="196"/>
      <c r="AF115" s="196"/>
      <c r="AG115" s="196"/>
    </row>
    <row r="116" spans="1:33">
      <c r="A116" s="180">
        <v>86</v>
      </c>
      <c r="B116" s="181"/>
      <c r="C116" s="414"/>
      <c r="D116" s="414"/>
      <c r="E116" s="181"/>
      <c r="F116" s="184"/>
      <c r="G116" s="185"/>
      <c r="H116" s="183"/>
      <c r="I116" s="194"/>
      <c r="J116" s="184"/>
      <c r="K116" s="183"/>
      <c r="L116" s="199"/>
      <c r="M116" s="196"/>
      <c r="N116" s="196">
        <f t="shared" si="2"/>
        <v>0</v>
      </c>
      <c r="O116" s="203"/>
      <c r="P116" s="203"/>
      <c r="Q116" s="203"/>
      <c r="R116" s="185"/>
      <c r="S116" s="185"/>
      <c r="T116" s="185"/>
      <c r="U116" s="218"/>
      <c r="V116" s="185"/>
      <c r="W116" s="218"/>
      <c r="X116" s="185"/>
      <c r="Y116" s="218"/>
      <c r="Z116" s="185"/>
      <c r="AA116" s="218"/>
      <c r="AB116" s="185"/>
      <c r="AC116" s="218"/>
      <c r="AD116" s="185"/>
      <c r="AE116" s="196"/>
      <c r="AF116" s="196"/>
      <c r="AG116" s="196"/>
    </row>
    <row r="117" spans="1:33">
      <c r="A117" s="180">
        <v>87</v>
      </c>
      <c r="B117" s="181"/>
      <c r="C117" s="414"/>
      <c r="D117" s="414"/>
      <c r="E117" s="181"/>
      <c r="F117" s="184"/>
      <c r="G117" s="185"/>
      <c r="H117" s="183"/>
      <c r="I117" s="194"/>
      <c r="J117" s="184"/>
      <c r="K117" s="183"/>
      <c r="L117" s="199"/>
      <c r="M117" s="196"/>
      <c r="N117" s="196">
        <f t="shared" si="2"/>
        <v>0</v>
      </c>
      <c r="O117" s="203"/>
      <c r="P117" s="203"/>
      <c r="Q117" s="203"/>
      <c r="R117" s="185"/>
      <c r="S117" s="185"/>
      <c r="T117" s="185"/>
      <c r="U117" s="218"/>
      <c r="V117" s="185"/>
      <c r="W117" s="218"/>
      <c r="X117" s="185"/>
      <c r="Y117" s="218"/>
      <c r="Z117" s="185"/>
      <c r="AA117" s="218"/>
      <c r="AB117" s="185"/>
      <c r="AC117" s="218"/>
      <c r="AD117" s="185"/>
      <c r="AE117" s="196"/>
      <c r="AF117" s="196"/>
      <c r="AG117" s="196"/>
    </row>
    <row r="118" spans="1:33">
      <c r="A118" s="180">
        <v>88</v>
      </c>
      <c r="B118" s="181"/>
      <c r="C118" s="414"/>
      <c r="D118" s="414"/>
      <c r="E118" s="181"/>
      <c r="F118" s="184"/>
      <c r="G118" s="185"/>
      <c r="H118" s="183"/>
      <c r="I118" s="194"/>
      <c r="J118" s="184"/>
      <c r="K118" s="183"/>
      <c r="L118" s="199"/>
      <c r="M118" s="196"/>
      <c r="N118" s="196">
        <f t="shared" si="2"/>
        <v>0</v>
      </c>
      <c r="O118" s="203"/>
      <c r="P118" s="203"/>
      <c r="Q118" s="203"/>
      <c r="R118" s="185"/>
      <c r="S118" s="185"/>
      <c r="T118" s="185"/>
      <c r="U118" s="218"/>
      <c r="V118" s="185"/>
      <c r="W118" s="218"/>
      <c r="X118" s="185"/>
      <c r="Y118" s="218"/>
      <c r="Z118" s="185"/>
      <c r="AA118" s="218"/>
      <c r="AB118" s="185"/>
      <c r="AC118" s="218"/>
      <c r="AD118" s="185"/>
      <c r="AE118" s="196"/>
      <c r="AF118" s="196"/>
      <c r="AG118" s="196"/>
    </row>
    <row r="119" spans="1:33">
      <c r="A119" s="180">
        <v>89</v>
      </c>
      <c r="B119" s="181"/>
      <c r="C119" s="414"/>
      <c r="D119" s="414"/>
      <c r="E119" s="181"/>
      <c r="F119" s="184"/>
      <c r="G119" s="185"/>
      <c r="H119" s="183"/>
      <c r="I119" s="194"/>
      <c r="J119" s="184"/>
      <c r="K119" s="183"/>
      <c r="L119" s="199"/>
      <c r="M119" s="196"/>
      <c r="N119" s="196">
        <f t="shared" si="2"/>
        <v>0</v>
      </c>
      <c r="O119" s="203"/>
      <c r="P119" s="203"/>
      <c r="Q119" s="203"/>
      <c r="R119" s="185"/>
      <c r="S119" s="185"/>
      <c r="T119" s="185"/>
      <c r="U119" s="218"/>
      <c r="V119" s="185"/>
      <c r="W119" s="218"/>
      <c r="X119" s="185"/>
      <c r="Y119" s="218"/>
      <c r="Z119" s="185"/>
      <c r="AA119" s="218"/>
      <c r="AB119" s="185"/>
      <c r="AC119" s="218"/>
      <c r="AD119" s="185"/>
      <c r="AE119" s="196"/>
      <c r="AF119" s="196"/>
      <c r="AG119" s="196"/>
    </row>
    <row r="120" spans="1:33">
      <c r="A120" s="180">
        <v>90</v>
      </c>
      <c r="B120" s="181"/>
      <c r="C120" s="414"/>
      <c r="D120" s="414"/>
      <c r="E120" s="181"/>
      <c r="F120" s="184"/>
      <c r="G120" s="185"/>
      <c r="H120" s="183"/>
      <c r="I120" s="194"/>
      <c r="J120" s="184"/>
      <c r="K120" s="183"/>
      <c r="L120" s="199"/>
      <c r="M120" s="196"/>
      <c r="N120" s="196">
        <f t="shared" si="2"/>
        <v>0</v>
      </c>
      <c r="O120" s="203"/>
      <c r="P120" s="203"/>
      <c r="Q120" s="203"/>
      <c r="R120" s="185"/>
      <c r="S120" s="185"/>
      <c r="T120" s="185"/>
      <c r="U120" s="218"/>
      <c r="V120" s="185"/>
      <c r="W120" s="218"/>
      <c r="X120" s="185"/>
      <c r="Y120" s="218"/>
      <c r="Z120" s="185"/>
      <c r="AA120" s="218"/>
      <c r="AB120" s="185"/>
      <c r="AC120" s="218"/>
      <c r="AD120" s="185"/>
      <c r="AE120" s="196"/>
      <c r="AF120" s="196"/>
      <c r="AG120" s="196"/>
    </row>
    <row r="121" spans="1:33">
      <c r="A121" s="180">
        <v>91</v>
      </c>
      <c r="B121" s="181"/>
      <c r="C121" s="414"/>
      <c r="D121" s="414"/>
      <c r="E121" s="181"/>
      <c r="F121" s="184"/>
      <c r="G121" s="185"/>
      <c r="H121" s="183"/>
      <c r="I121" s="194"/>
      <c r="J121" s="184"/>
      <c r="K121" s="183"/>
      <c r="L121" s="199"/>
      <c r="M121" s="196"/>
      <c r="N121" s="196">
        <f t="shared" si="2"/>
        <v>0</v>
      </c>
      <c r="O121" s="203"/>
      <c r="P121" s="203"/>
      <c r="Q121" s="203"/>
      <c r="R121" s="185"/>
      <c r="S121" s="185"/>
      <c r="T121" s="185"/>
      <c r="U121" s="218"/>
      <c r="V121" s="185"/>
      <c r="W121" s="218"/>
      <c r="X121" s="185"/>
      <c r="Y121" s="218"/>
      <c r="Z121" s="185"/>
      <c r="AA121" s="218"/>
      <c r="AB121" s="185"/>
      <c r="AC121" s="218"/>
      <c r="AD121" s="185"/>
      <c r="AE121" s="196"/>
      <c r="AF121" s="196"/>
      <c r="AG121" s="196"/>
    </row>
    <row r="122" spans="1:33">
      <c r="A122" s="180">
        <v>92</v>
      </c>
      <c r="B122" s="181"/>
      <c r="C122" s="414"/>
      <c r="D122" s="414"/>
      <c r="E122" s="181"/>
      <c r="F122" s="184"/>
      <c r="G122" s="185"/>
      <c r="H122" s="183"/>
      <c r="I122" s="194"/>
      <c r="J122" s="184"/>
      <c r="K122" s="183"/>
      <c r="L122" s="199"/>
      <c r="M122" s="196"/>
      <c r="N122" s="196">
        <f t="shared" si="2"/>
        <v>0</v>
      </c>
      <c r="O122" s="203"/>
      <c r="P122" s="203"/>
      <c r="Q122" s="203"/>
      <c r="R122" s="185"/>
      <c r="S122" s="185"/>
      <c r="T122" s="185"/>
      <c r="U122" s="218"/>
      <c r="V122" s="185"/>
      <c r="W122" s="218"/>
      <c r="X122" s="185"/>
      <c r="Y122" s="218"/>
      <c r="Z122" s="185"/>
      <c r="AA122" s="218"/>
      <c r="AB122" s="185"/>
      <c r="AC122" s="218"/>
      <c r="AD122" s="185"/>
      <c r="AE122" s="196"/>
      <c r="AF122" s="196"/>
      <c r="AG122" s="196"/>
    </row>
    <row r="123" spans="1:33">
      <c r="A123" s="180">
        <v>93</v>
      </c>
      <c r="B123" s="181"/>
      <c r="C123" s="414"/>
      <c r="D123" s="414"/>
      <c r="E123" s="181"/>
      <c r="F123" s="184"/>
      <c r="G123" s="185"/>
      <c r="H123" s="183"/>
      <c r="I123" s="194"/>
      <c r="J123" s="184"/>
      <c r="K123" s="183"/>
      <c r="L123" s="199"/>
      <c r="M123" s="196"/>
      <c r="N123" s="196">
        <f t="shared" si="2"/>
        <v>0</v>
      </c>
      <c r="O123" s="203"/>
      <c r="P123" s="203"/>
      <c r="Q123" s="203"/>
      <c r="R123" s="185"/>
      <c r="S123" s="185"/>
      <c r="T123" s="185"/>
      <c r="U123" s="218"/>
      <c r="V123" s="185"/>
      <c r="W123" s="218"/>
      <c r="X123" s="185"/>
      <c r="Y123" s="218"/>
      <c r="Z123" s="185"/>
      <c r="AA123" s="218"/>
      <c r="AB123" s="185"/>
      <c r="AC123" s="218"/>
      <c r="AD123" s="185"/>
      <c r="AE123" s="196"/>
      <c r="AF123" s="196"/>
      <c r="AG123" s="196"/>
    </row>
    <row r="124" spans="1:33">
      <c r="A124" s="180">
        <v>94</v>
      </c>
      <c r="B124" s="181"/>
      <c r="C124" s="414"/>
      <c r="D124" s="414"/>
      <c r="E124" s="181"/>
      <c r="F124" s="184"/>
      <c r="G124" s="185"/>
      <c r="H124" s="183"/>
      <c r="I124" s="194"/>
      <c r="J124" s="184"/>
      <c r="K124" s="183"/>
      <c r="L124" s="199"/>
      <c r="M124" s="196"/>
      <c r="N124" s="196">
        <f t="shared" si="2"/>
        <v>0</v>
      </c>
      <c r="O124" s="203"/>
      <c r="P124" s="203"/>
      <c r="Q124" s="203"/>
      <c r="R124" s="185"/>
      <c r="S124" s="185"/>
      <c r="T124" s="185"/>
      <c r="U124" s="218"/>
      <c r="V124" s="185"/>
      <c r="W124" s="218"/>
      <c r="X124" s="185"/>
      <c r="Y124" s="218"/>
      <c r="Z124" s="185"/>
      <c r="AA124" s="218"/>
      <c r="AB124" s="185"/>
      <c r="AC124" s="218"/>
      <c r="AD124" s="185"/>
      <c r="AE124" s="196"/>
      <c r="AF124" s="196"/>
      <c r="AG124" s="196"/>
    </row>
    <row r="125" spans="1:33">
      <c r="A125" s="180">
        <v>95</v>
      </c>
      <c r="B125" s="181"/>
      <c r="C125" s="414"/>
      <c r="D125" s="414"/>
      <c r="E125" s="181"/>
      <c r="F125" s="184"/>
      <c r="G125" s="185"/>
      <c r="H125" s="183"/>
      <c r="I125" s="194"/>
      <c r="J125" s="184"/>
      <c r="K125" s="183"/>
      <c r="L125" s="199"/>
      <c r="M125" s="196"/>
      <c r="N125" s="196">
        <f t="shared" si="2"/>
        <v>0</v>
      </c>
      <c r="O125" s="203"/>
      <c r="P125" s="203"/>
      <c r="Q125" s="203"/>
      <c r="R125" s="185"/>
      <c r="S125" s="185"/>
      <c r="T125" s="185"/>
      <c r="U125" s="218"/>
      <c r="V125" s="185"/>
      <c r="W125" s="218"/>
      <c r="X125" s="185"/>
      <c r="Y125" s="218"/>
      <c r="Z125" s="185"/>
      <c r="AA125" s="218"/>
      <c r="AB125" s="185"/>
      <c r="AC125" s="218"/>
      <c r="AD125" s="185"/>
      <c r="AE125" s="196"/>
      <c r="AF125" s="196"/>
      <c r="AG125" s="196"/>
    </row>
    <row r="126" spans="1:33">
      <c r="A126" s="180">
        <v>96</v>
      </c>
      <c r="B126" s="181"/>
      <c r="C126" s="414"/>
      <c r="D126" s="414"/>
      <c r="E126" s="181"/>
      <c r="F126" s="184"/>
      <c r="G126" s="185"/>
      <c r="H126" s="183"/>
      <c r="I126" s="194"/>
      <c r="J126" s="184"/>
      <c r="K126" s="183"/>
      <c r="L126" s="199"/>
      <c r="M126" s="196"/>
      <c r="N126" s="196">
        <f t="shared" ref="N126:N140" si="3">H126</f>
        <v>0</v>
      </c>
      <c r="O126" s="203"/>
      <c r="P126" s="203"/>
      <c r="Q126" s="203"/>
      <c r="R126" s="185"/>
      <c r="S126" s="185"/>
      <c r="T126" s="185"/>
      <c r="U126" s="218"/>
      <c r="V126" s="185"/>
      <c r="W126" s="218"/>
      <c r="X126" s="185"/>
      <c r="Y126" s="218"/>
      <c r="Z126" s="185"/>
      <c r="AA126" s="218"/>
      <c r="AB126" s="185"/>
      <c r="AC126" s="218"/>
      <c r="AD126" s="185"/>
      <c r="AE126" s="196"/>
      <c r="AF126" s="196"/>
      <c r="AG126" s="196"/>
    </row>
    <row r="127" spans="1:33">
      <c r="A127" s="180">
        <v>97</v>
      </c>
      <c r="B127" s="181"/>
      <c r="C127" s="414"/>
      <c r="D127" s="414"/>
      <c r="E127" s="181"/>
      <c r="F127" s="184"/>
      <c r="G127" s="185"/>
      <c r="H127" s="183"/>
      <c r="I127" s="194"/>
      <c r="J127" s="184"/>
      <c r="K127" s="183"/>
      <c r="L127" s="199"/>
      <c r="M127" s="196"/>
      <c r="N127" s="196">
        <f t="shared" si="3"/>
        <v>0</v>
      </c>
      <c r="O127" s="203"/>
      <c r="P127" s="203"/>
      <c r="Q127" s="203"/>
      <c r="R127" s="185"/>
      <c r="S127" s="185"/>
      <c r="T127" s="185"/>
      <c r="U127" s="218"/>
      <c r="V127" s="185"/>
      <c r="W127" s="218"/>
      <c r="X127" s="185"/>
      <c r="Y127" s="218"/>
      <c r="Z127" s="185"/>
      <c r="AA127" s="218"/>
      <c r="AB127" s="185"/>
      <c r="AC127" s="218"/>
      <c r="AD127" s="185"/>
      <c r="AE127" s="196"/>
      <c r="AF127" s="196"/>
      <c r="AG127" s="196"/>
    </row>
    <row r="128" spans="1:33">
      <c r="A128" s="180">
        <v>98</v>
      </c>
      <c r="B128" s="181"/>
      <c r="C128" s="414"/>
      <c r="D128" s="414"/>
      <c r="E128" s="181"/>
      <c r="F128" s="184"/>
      <c r="G128" s="185"/>
      <c r="H128" s="183"/>
      <c r="I128" s="194"/>
      <c r="J128" s="184"/>
      <c r="K128" s="183"/>
      <c r="L128" s="199"/>
      <c r="M128" s="196"/>
      <c r="N128" s="196">
        <f t="shared" si="3"/>
        <v>0</v>
      </c>
      <c r="O128" s="203"/>
      <c r="P128" s="203"/>
      <c r="Q128" s="203"/>
      <c r="R128" s="185"/>
      <c r="S128" s="185"/>
      <c r="T128" s="185"/>
      <c r="U128" s="218"/>
      <c r="V128" s="185"/>
      <c r="W128" s="218"/>
      <c r="X128" s="185"/>
      <c r="Y128" s="218"/>
      <c r="Z128" s="185"/>
      <c r="AA128" s="218"/>
      <c r="AB128" s="185"/>
      <c r="AC128" s="218"/>
      <c r="AD128" s="185"/>
      <c r="AE128" s="196"/>
      <c r="AF128" s="196"/>
      <c r="AG128" s="196"/>
    </row>
    <row r="129" spans="1:33">
      <c r="A129" s="180">
        <v>99</v>
      </c>
      <c r="B129" s="181"/>
      <c r="C129" s="414"/>
      <c r="D129" s="414"/>
      <c r="E129" s="181"/>
      <c r="F129" s="184"/>
      <c r="G129" s="185"/>
      <c r="H129" s="183"/>
      <c r="I129" s="194"/>
      <c r="J129" s="184"/>
      <c r="K129" s="183"/>
      <c r="L129" s="199"/>
      <c r="M129" s="196"/>
      <c r="N129" s="196">
        <f t="shared" si="3"/>
        <v>0</v>
      </c>
      <c r="O129" s="203"/>
      <c r="P129" s="203"/>
      <c r="Q129" s="203"/>
      <c r="R129" s="185"/>
      <c r="S129" s="185"/>
      <c r="T129" s="185"/>
      <c r="U129" s="218"/>
      <c r="V129" s="185"/>
      <c r="W129" s="218"/>
      <c r="X129" s="185"/>
      <c r="Y129" s="218"/>
      <c r="Z129" s="185"/>
      <c r="AA129" s="218"/>
      <c r="AB129" s="185"/>
      <c r="AC129" s="218"/>
      <c r="AD129" s="185"/>
      <c r="AE129" s="196"/>
      <c r="AF129" s="196"/>
      <c r="AG129" s="196"/>
    </row>
    <row r="130" spans="1:33">
      <c r="A130" s="180">
        <v>100</v>
      </c>
      <c r="B130" s="181"/>
      <c r="C130" s="414"/>
      <c r="D130" s="414"/>
      <c r="E130" s="181"/>
      <c r="F130" s="184"/>
      <c r="G130" s="185"/>
      <c r="H130" s="183"/>
      <c r="I130" s="194"/>
      <c r="J130" s="184"/>
      <c r="K130" s="183"/>
      <c r="L130" s="199"/>
      <c r="M130" s="196"/>
      <c r="N130" s="196">
        <f t="shared" si="3"/>
        <v>0</v>
      </c>
      <c r="O130" s="203"/>
      <c r="P130" s="203"/>
      <c r="Q130" s="203"/>
      <c r="R130" s="185"/>
      <c r="S130" s="185"/>
      <c r="T130" s="185"/>
      <c r="U130" s="218"/>
      <c r="V130" s="185"/>
      <c r="W130" s="218"/>
      <c r="X130" s="185"/>
      <c r="Y130" s="218"/>
      <c r="Z130" s="185"/>
      <c r="AA130" s="218"/>
      <c r="AB130" s="185"/>
      <c r="AC130" s="218"/>
      <c r="AD130" s="185"/>
      <c r="AE130" s="196"/>
      <c r="AF130" s="196"/>
      <c r="AG130" s="196"/>
    </row>
    <row r="131" spans="1:33">
      <c r="A131" s="180">
        <v>101</v>
      </c>
      <c r="B131" s="181"/>
      <c r="C131" s="414"/>
      <c r="D131" s="414"/>
      <c r="E131" s="181"/>
      <c r="F131" s="184"/>
      <c r="G131" s="185"/>
      <c r="H131" s="183"/>
      <c r="I131" s="194"/>
      <c r="J131" s="184"/>
      <c r="K131" s="183"/>
      <c r="L131" s="199"/>
      <c r="M131" s="196"/>
      <c r="N131" s="196">
        <f t="shared" si="3"/>
        <v>0</v>
      </c>
      <c r="O131" s="203"/>
      <c r="P131" s="203"/>
      <c r="Q131" s="203"/>
      <c r="R131" s="185"/>
      <c r="S131" s="185"/>
      <c r="T131" s="185"/>
      <c r="U131" s="218"/>
      <c r="V131" s="185"/>
      <c r="W131" s="218"/>
      <c r="X131" s="185"/>
      <c r="Y131" s="218"/>
      <c r="Z131" s="185"/>
      <c r="AA131" s="218"/>
      <c r="AB131" s="185"/>
      <c r="AC131" s="218"/>
      <c r="AD131" s="185"/>
      <c r="AE131" s="196"/>
      <c r="AF131" s="196"/>
      <c r="AG131" s="196"/>
    </row>
    <row r="132" spans="1:33">
      <c r="A132" s="180">
        <v>102</v>
      </c>
      <c r="B132" s="181"/>
      <c r="C132" s="414"/>
      <c r="D132" s="414"/>
      <c r="E132" s="181"/>
      <c r="F132" s="184"/>
      <c r="G132" s="185"/>
      <c r="H132" s="183"/>
      <c r="I132" s="194"/>
      <c r="J132" s="184"/>
      <c r="K132" s="183"/>
      <c r="L132" s="199"/>
      <c r="M132" s="196"/>
      <c r="N132" s="196">
        <f t="shared" si="3"/>
        <v>0</v>
      </c>
      <c r="O132" s="203"/>
      <c r="P132" s="203"/>
      <c r="Q132" s="203"/>
      <c r="R132" s="185"/>
      <c r="S132" s="185"/>
      <c r="T132" s="185"/>
      <c r="U132" s="218"/>
      <c r="V132" s="185"/>
      <c r="W132" s="218"/>
      <c r="X132" s="185"/>
      <c r="Y132" s="218"/>
      <c r="Z132" s="185"/>
      <c r="AA132" s="218"/>
      <c r="AB132" s="185"/>
      <c r="AC132" s="218"/>
      <c r="AD132" s="185"/>
      <c r="AE132" s="196"/>
      <c r="AF132" s="196"/>
      <c r="AG132" s="196"/>
    </row>
    <row r="133" spans="1:33">
      <c r="A133" s="180">
        <v>103</v>
      </c>
      <c r="B133" s="181"/>
      <c r="C133" s="414"/>
      <c r="D133" s="414"/>
      <c r="E133" s="181"/>
      <c r="F133" s="184"/>
      <c r="G133" s="185"/>
      <c r="H133" s="183"/>
      <c r="I133" s="194"/>
      <c r="J133" s="184"/>
      <c r="K133" s="183"/>
      <c r="L133" s="199"/>
      <c r="M133" s="196"/>
      <c r="N133" s="196">
        <f t="shared" si="3"/>
        <v>0</v>
      </c>
      <c r="O133" s="203"/>
      <c r="P133" s="203"/>
      <c r="Q133" s="203"/>
      <c r="R133" s="185"/>
      <c r="S133" s="185"/>
      <c r="T133" s="185"/>
      <c r="U133" s="218"/>
      <c r="V133" s="185"/>
      <c r="W133" s="218"/>
      <c r="X133" s="185"/>
      <c r="Y133" s="218"/>
      <c r="Z133" s="185"/>
      <c r="AA133" s="218"/>
      <c r="AB133" s="185"/>
      <c r="AC133" s="218"/>
      <c r="AD133" s="185"/>
      <c r="AE133" s="196"/>
      <c r="AF133" s="196"/>
      <c r="AG133" s="196"/>
    </row>
    <row r="134" spans="1:33">
      <c r="A134" s="180">
        <v>104</v>
      </c>
      <c r="B134" s="181"/>
      <c r="C134" s="414"/>
      <c r="D134" s="414"/>
      <c r="E134" s="181"/>
      <c r="F134" s="184"/>
      <c r="G134" s="185"/>
      <c r="H134" s="183"/>
      <c r="I134" s="194"/>
      <c r="J134" s="184"/>
      <c r="K134" s="183"/>
      <c r="L134" s="199"/>
      <c r="M134" s="196"/>
      <c r="N134" s="196">
        <f t="shared" si="3"/>
        <v>0</v>
      </c>
      <c r="O134" s="203"/>
      <c r="P134" s="203"/>
      <c r="Q134" s="203"/>
      <c r="R134" s="185"/>
      <c r="S134" s="185"/>
      <c r="T134" s="185"/>
      <c r="U134" s="218"/>
      <c r="V134" s="185"/>
      <c r="W134" s="218"/>
      <c r="X134" s="185"/>
      <c r="Y134" s="218"/>
      <c r="Z134" s="185"/>
      <c r="AA134" s="218"/>
      <c r="AB134" s="185"/>
      <c r="AC134" s="218"/>
      <c r="AD134" s="185"/>
      <c r="AE134" s="196"/>
      <c r="AF134" s="196"/>
      <c r="AG134" s="196"/>
    </row>
    <row r="135" spans="1:33">
      <c r="A135" s="180">
        <v>105</v>
      </c>
      <c r="B135" s="181"/>
      <c r="C135" s="414"/>
      <c r="D135" s="414"/>
      <c r="E135" s="181"/>
      <c r="F135" s="184"/>
      <c r="G135" s="185"/>
      <c r="H135" s="183"/>
      <c r="I135" s="194"/>
      <c r="J135" s="184"/>
      <c r="K135" s="183"/>
      <c r="L135" s="199"/>
      <c r="M135" s="196"/>
      <c r="N135" s="196">
        <f t="shared" si="3"/>
        <v>0</v>
      </c>
      <c r="O135" s="203"/>
      <c r="P135" s="203"/>
      <c r="Q135" s="203"/>
      <c r="R135" s="185"/>
      <c r="S135" s="185"/>
      <c r="T135" s="185"/>
      <c r="U135" s="218"/>
      <c r="V135" s="185"/>
      <c r="W135" s="218"/>
      <c r="X135" s="185"/>
      <c r="Y135" s="218"/>
      <c r="Z135" s="185"/>
      <c r="AA135" s="218"/>
      <c r="AB135" s="185"/>
      <c r="AC135" s="218"/>
      <c r="AD135" s="185"/>
      <c r="AE135" s="196"/>
      <c r="AF135" s="196"/>
      <c r="AG135" s="196"/>
    </row>
    <row r="136" spans="1:33">
      <c r="A136" s="180">
        <v>106</v>
      </c>
      <c r="B136" s="181"/>
      <c r="C136" s="414"/>
      <c r="D136" s="414"/>
      <c r="E136" s="181"/>
      <c r="F136" s="184"/>
      <c r="G136" s="185"/>
      <c r="H136" s="183"/>
      <c r="I136" s="194"/>
      <c r="J136" s="184"/>
      <c r="K136" s="183"/>
      <c r="L136" s="199"/>
      <c r="M136" s="196"/>
      <c r="N136" s="196">
        <f t="shared" si="3"/>
        <v>0</v>
      </c>
      <c r="O136" s="203"/>
      <c r="P136" s="203"/>
      <c r="Q136" s="203"/>
      <c r="R136" s="185"/>
      <c r="S136" s="185"/>
      <c r="T136" s="185"/>
      <c r="U136" s="218"/>
      <c r="V136" s="185"/>
      <c r="W136" s="218"/>
      <c r="X136" s="185"/>
      <c r="Y136" s="218"/>
      <c r="Z136" s="185"/>
      <c r="AA136" s="218"/>
      <c r="AB136" s="185"/>
      <c r="AC136" s="218"/>
      <c r="AD136" s="185"/>
      <c r="AE136" s="196"/>
      <c r="AF136" s="196"/>
      <c r="AG136" s="196"/>
    </row>
    <row r="137" spans="1:33">
      <c r="A137" s="180">
        <v>107</v>
      </c>
      <c r="B137" s="181"/>
      <c r="C137" s="414"/>
      <c r="D137" s="414"/>
      <c r="E137" s="181"/>
      <c r="F137" s="184"/>
      <c r="G137" s="185"/>
      <c r="H137" s="183"/>
      <c r="I137" s="194"/>
      <c r="J137" s="184"/>
      <c r="K137" s="183"/>
      <c r="L137" s="199"/>
      <c r="M137" s="196"/>
      <c r="N137" s="196">
        <f t="shared" si="3"/>
        <v>0</v>
      </c>
      <c r="O137" s="203"/>
      <c r="P137" s="203"/>
      <c r="Q137" s="203"/>
      <c r="R137" s="185"/>
      <c r="S137" s="185"/>
      <c r="T137" s="185"/>
      <c r="U137" s="218"/>
      <c r="V137" s="185"/>
      <c r="W137" s="218"/>
      <c r="X137" s="185"/>
      <c r="Y137" s="218"/>
      <c r="Z137" s="185"/>
      <c r="AA137" s="218"/>
      <c r="AB137" s="185"/>
      <c r="AC137" s="218"/>
      <c r="AD137" s="185"/>
      <c r="AE137" s="196"/>
      <c r="AF137" s="196"/>
      <c r="AG137" s="196"/>
    </row>
    <row r="138" spans="1:33">
      <c r="A138" s="180">
        <v>108</v>
      </c>
      <c r="B138" s="181"/>
      <c r="C138" s="414"/>
      <c r="D138" s="414"/>
      <c r="E138" s="181"/>
      <c r="F138" s="184"/>
      <c r="G138" s="185"/>
      <c r="H138" s="183"/>
      <c r="I138" s="194"/>
      <c r="J138" s="184"/>
      <c r="K138" s="183"/>
      <c r="L138" s="199"/>
      <c r="M138" s="196"/>
      <c r="N138" s="196">
        <f t="shared" si="3"/>
        <v>0</v>
      </c>
      <c r="O138" s="203"/>
      <c r="P138" s="203"/>
      <c r="Q138" s="203"/>
      <c r="R138" s="185"/>
      <c r="S138" s="185"/>
      <c r="T138" s="185"/>
      <c r="U138" s="218"/>
      <c r="V138" s="185"/>
      <c r="W138" s="218"/>
      <c r="X138" s="185"/>
      <c r="Y138" s="218"/>
      <c r="Z138" s="185"/>
      <c r="AA138" s="218"/>
      <c r="AB138" s="185"/>
      <c r="AC138" s="218"/>
      <c r="AD138" s="185"/>
      <c r="AE138" s="196"/>
      <c r="AF138" s="196"/>
      <c r="AG138" s="196"/>
    </row>
    <row r="139" spans="1:33">
      <c r="A139" s="180">
        <v>109</v>
      </c>
      <c r="B139" s="181"/>
      <c r="C139" s="414"/>
      <c r="D139" s="414"/>
      <c r="E139" s="181"/>
      <c r="F139" s="184"/>
      <c r="G139" s="185"/>
      <c r="H139" s="183"/>
      <c r="I139" s="194"/>
      <c r="J139" s="184"/>
      <c r="K139" s="183"/>
      <c r="L139" s="199"/>
      <c r="M139" s="196"/>
      <c r="N139" s="196">
        <f t="shared" si="3"/>
        <v>0</v>
      </c>
      <c r="O139" s="203"/>
      <c r="P139" s="203"/>
      <c r="Q139" s="203"/>
      <c r="R139" s="185"/>
      <c r="S139" s="185"/>
      <c r="T139" s="185"/>
      <c r="U139" s="218"/>
      <c r="V139" s="185"/>
      <c r="W139" s="218"/>
      <c r="X139" s="185"/>
      <c r="Y139" s="218"/>
      <c r="Z139" s="185"/>
      <c r="AA139" s="218"/>
      <c r="AB139" s="185"/>
      <c r="AC139" s="218"/>
      <c r="AD139" s="185"/>
      <c r="AE139" s="196"/>
      <c r="AF139" s="196"/>
      <c r="AG139" s="196"/>
    </row>
    <row r="140" spans="1:33">
      <c r="A140" s="180">
        <v>110</v>
      </c>
      <c r="B140" s="181"/>
      <c r="C140" s="414"/>
      <c r="D140" s="414"/>
      <c r="E140" s="181"/>
      <c r="F140" s="184"/>
      <c r="G140" s="185"/>
      <c r="H140" s="183"/>
      <c r="I140" s="194"/>
      <c r="J140" s="184"/>
      <c r="K140" s="183"/>
      <c r="L140" s="199"/>
      <c r="M140" s="196"/>
      <c r="N140" s="196">
        <f t="shared" si="3"/>
        <v>0</v>
      </c>
      <c r="O140" s="203"/>
      <c r="P140" s="203"/>
      <c r="Q140" s="203"/>
      <c r="R140" s="185"/>
      <c r="S140" s="185"/>
      <c r="T140" s="185"/>
      <c r="U140" s="218"/>
      <c r="V140" s="185"/>
      <c r="W140" s="218"/>
      <c r="X140" s="185"/>
      <c r="Y140" s="218"/>
      <c r="Z140" s="185"/>
      <c r="AA140" s="218"/>
      <c r="AB140" s="185"/>
      <c r="AC140" s="218"/>
      <c r="AD140" s="185"/>
      <c r="AE140" s="196"/>
      <c r="AF140" s="196"/>
      <c r="AG140" s="196"/>
    </row>
  </sheetData>
  <autoFilter ref="A28:N140" xr:uid="{00000000-0009-0000-0000-000008000000}"/>
  <mergeCells count="161">
    <mergeCell ref="AE28:AE30"/>
    <mergeCell ref="AF28:AF30"/>
    <mergeCell ref="AG28:AG30"/>
    <mergeCell ref="A8:AG9"/>
    <mergeCell ref="L25:Y26"/>
    <mergeCell ref="C28:D30"/>
    <mergeCell ref="C139:D139"/>
    <mergeCell ref="C140:D140"/>
    <mergeCell ref="A28:A30"/>
    <mergeCell ref="B28:B30"/>
    <mergeCell ref="E28:E30"/>
    <mergeCell ref="F28:F30"/>
    <mergeCell ref="G28:G30"/>
    <mergeCell ref="H28:H30"/>
    <mergeCell ref="I28:I30"/>
    <mergeCell ref="C130:D130"/>
    <mergeCell ref="C131:D131"/>
    <mergeCell ref="C132:D132"/>
    <mergeCell ref="C133:D133"/>
    <mergeCell ref="C134:D134"/>
    <mergeCell ref="C135:D135"/>
    <mergeCell ref="C136:D136"/>
    <mergeCell ref="C137:D137"/>
    <mergeCell ref="C138:D138"/>
    <mergeCell ref="C121:D121"/>
    <mergeCell ref="C122:D122"/>
    <mergeCell ref="C123:D123"/>
    <mergeCell ref="C124:D124"/>
    <mergeCell ref="C125:D125"/>
    <mergeCell ref="C126:D126"/>
    <mergeCell ref="C127:D127"/>
    <mergeCell ref="C128:D128"/>
    <mergeCell ref="C129:D129"/>
    <mergeCell ref="C112:D112"/>
    <mergeCell ref="C113:D113"/>
    <mergeCell ref="C114:D114"/>
    <mergeCell ref="C115:D115"/>
    <mergeCell ref="C116:D116"/>
    <mergeCell ref="C117:D117"/>
    <mergeCell ref="C118:D118"/>
    <mergeCell ref="C119:D119"/>
    <mergeCell ref="C120:D120"/>
    <mergeCell ref="C103:D103"/>
    <mergeCell ref="C104:D104"/>
    <mergeCell ref="C105:D105"/>
    <mergeCell ref="C106:D106"/>
    <mergeCell ref="C107:D107"/>
    <mergeCell ref="C108:D108"/>
    <mergeCell ref="C109:D109"/>
    <mergeCell ref="C110:D110"/>
    <mergeCell ref="C111:D111"/>
    <mergeCell ref="C94:D94"/>
    <mergeCell ref="C95:D95"/>
    <mergeCell ref="C96:D96"/>
    <mergeCell ref="C97:D97"/>
    <mergeCell ref="C98:D98"/>
    <mergeCell ref="C99:D99"/>
    <mergeCell ref="C100:D100"/>
    <mergeCell ref="C101:D101"/>
    <mergeCell ref="C102:D102"/>
    <mergeCell ref="C85:D85"/>
    <mergeCell ref="C86:D86"/>
    <mergeCell ref="C87:D87"/>
    <mergeCell ref="C88:D88"/>
    <mergeCell ref="C89:D89"/>
    <mergeCell ref="C90:D90"/>
    <mergeCell ref="C91:D91"/>
    <mergeCell ref="C92:D92"/>
    <mergeCell ref="C93:D93"/>
    <mergeCell ref="C76:D76"/>
    <mergeCell ref="C77:D77"/>
    <mergeCell ref="C78:D78"/>
    <mergeCell ref="C79:D79"/>
    <mergeCell ref="C80:D80"/>
    <mergeCell ref="C81:D81"/>
    <mergeCell ref="C82:D82"/>
    <mergeCell ref="C83:D83"/>
    <mergeCell ref="C84:D84"/>
    <mergeCell ref="C67:D67"/>
    <mergeCell ref="C68:D68"/>
    <mergeCell ref="C69:D69"/>
    <mergeCell ref="C70:D70"/>
    <mergeCell ref="C71:D71"/>
    <mergeCell ref="C72:D72"/>
    <mergeCell ref="C73:D73"/>
    <mergeCell ref="C74:D74"/>
    <mergeCell ref="C75:D75"/>
    <mergeCell ref="C58:D58"/>
    <mergeCell ref="C59:D59"/>
    <mergeCell ref="C60:D60"/>
    <mergeCell ref="C61:D61"/>
    <mergeCell ref="C62:D62"/>
    <mergeCell ref="C63:D63"/>
    <mergeCell ref="C64:D64"/>
    <mergeCell ref="C65:D65"/>
    <mergeCell ref="C66:D66"/>
    <mergeCell ref="C49:D49"/>
    <mergeCell ref="C50:D50"/>
    <mergeCell ref="C51:D51"/>
    <mergeCell ref="C52:D52"/>
    <mergeCell ref="C53:D53"/>
    <mergeCell ref="C54:D54"/>
    <mergeCell ref="C55:D55"/>
    <mergeCell ref="C56:D56"/>
    <mergeCell ref="C57:D57"/>
    <mergeCell ref="C40:D40"/>
    <mergeCell ref="C41:D41"/>
    <mergeCell ref="C42:D42"/>
    <mergeCell ref="C43:D43"/>
    <mergeCell ref="C44:D44"/>
    <mergeCell ref="C45:D45"/>
    <mergeCell ref="C46:D46"/>
    <mergeCell ref="C47:D47"/>
    <mergeCell ref="C48:D48"/>
    <mergeCell ref="C31:D31"/>
    <mergeCell ref="C32:D32"/>
    <mergeCell ref="C33:D33"/>
    <mergeCell ref="C34:D34"/>
    <mergeCell ref="C35:D35"/>
    <mergeCell ref="C36:D36"/>
    <mergeCell ref="C37:D37"/>
    <mergeCell ref="C38:D38"/>
    <mergeCell ref="C39:D39"/>
    <mergeCell ref="C26:E26"/>
    <mergeCell ref="E27:M27"/>
    <mergeCell ref="O28:T28"/>
    <mergeCell ref="U28:AD28"/>
    <mergeCell ref="O29:R29"/>
    <mergeCell ref="U29:V29"/>
    <mergeCell ref="W29:X29"/>
    <mergeCell ref="Y29:Z29"/>
    <mergeCell ref="AA29:AB29"/>
    <mergeCell ref="AC29:AD29"/>
    <mergeCell ref="J28:J30"/>
    <mergeCell ref="K24:K26"/>
    <mergeCell ref="K28:K30"/>
    <mergeCell ref="L28:L30"/>
    <mergeCell ref="M28:M30"/>
    <mergeCell ref="N28:N30"/>
    <mergeCell ref="S29:S30"/>
    <mergeCell ref="T29:T30"/>
    <mergeCell ref="C21:E21"/>
    <mergeCell ref="K21:Y21"/>
    <mergeCell ref="C22:E22"/>
    <mergeCell ref="L22:Y22"/>
    <mergeCell ref="C23:E23"/>
    <mergeCell ref="L23:Y23"/>
    <mergeCell ref="C24:E24"/>
    <mergeCell ref="L24:Y24"/>
    <mergeCell ref="C25:E25"/>
    <mergeCell ref="A11:AG11"/>
    <mergeCell ref="C15:E15"/>
    <mergeCell ref="L15:O15"/>
    <mergeCell ref="C16:E16"/>
    <mergeCell ref="L16:O16"/>
    <mergeCell ref="C17:E17"/>
    <mergeCell ref="C18:E18"/>
    <mergeCell ref="C19:E19"/>
    <mergeCell ref="C20:E20"/>
    <mergeCell ref="P20:Q20"/>
    <mergeCell ref="R20:S20"/>
  </mergeCells>
  <dataValidations count="1">
    <dataValidation type="list" allowBlank="1" showInputMessage="1" showErrorMessage="1" sqref="C17:E17" xr:uid="{00000000-0002-0000-0800-000000000000}">
      <formula1>$M$14:$O$14</formula1>
    </dataValidation>
  </dataValidations>
  <printOptions horizontalCentered="1" verticalCentered="1"/>
  <pageMargins left="0.25" right="0.25" top="0.75" bottom="0.75" header="0.3" footer="0.3"/>
  <pageSetup paperSize="9" scale="30" orientation="landscape"/>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1000000}">
          <x14:formula1>
            <xm:f>CGU!$AT$1:$BF$1</xm:f>
          </x14:formula1>
          <xm:sqref>G32:G56</xm:sqref>
        </x14:dataValidation>
        <x14:dataValidation type="list" allowBlank="1" showInputMessage="1" showErrorMessage="1" xr:uid="{00000000-0002-0000-0800-000002000000}">
          <x14:formula1>
            <xm:f>CGU!$W$1:$AK$1</xm:f>
          </x14:formula1>
          <xm:sqref>L31:L140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4" master="" otherUserPermission="visible"/>
  <rangeList sheetStid="9" master="" otherUserPermission="visible"/>
  <rangeList sheetStid="10" master="" otherUserPermission="visible"/>
  <rangeList sheetStid="6" master="" otherUserPermission="visible"/>
  <rangeList sheetStid="14" master="" otherUserPermission="visible"/>
  <rangeList sheetStid="17" master="" otherUserPermission="visible"/>
  <rangeList sheetStid="15" master="" otherUserPermission="visible"/>
  <rangeList sheetStid="20" master="" otherUserPermission="visible"/>
  <rangeList sheetStid="19" master="" otherUserPermission="visible"/>
  <rangeList sheetStid="16" master="" otherUserPermission="visible"/>
  <rangeList sheetStid="7" master="" otherUserPermission="visible"/>
  <rangeList sheetStid="1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6</vt:i4>
      </vt:variant>
    </vt:vector>
  </HeadingPairs>
  <TitlesOfParts>
    <vt:vector size="20" baseType="lpstr">
      <vt:lpstr>Checklist Simplificado</vt:lpstr>
      <vt:lpstr>Checklist Analítico</vt:lpstr>
      <vt:lpstr>Fiscal Administrativo (2)</vt:lpstr>
      <vt:lpstr>Documentos a Serem Solicitados</vt:lpstr>
      <vt:lpstr>Mensal - Fisc. Administrativa</vt:lpstr>
      <vt:lpstr>Anual - Fisc. Administrativa</vt:lpstr>
      <vt:lpstr>Checklist Fiscalização Adm</vt:lpstr>
      <vt:lpstr>Checklist Contratada</vt:lpstr>
      <vt:lpstr>Cadastro de Empregados</vt:lpstr>
      <vt:lpstr>Conta Vinculada</vt:lpstr>
      <vt:lpstr>CGU</vt:lpstr>
      <vt:lpstr>Relatório FISCAD</vt:lpstr>
      <vt:lpstr>Planilha de Controle</vt:lpstr>
      <vt:lpstr>Termo Circunstanciado</vt:lpstr>
      <vt:lpstr>'Cadastro de Empregados'!Area_de_impressao</vt:lpstr>
      <vt:lpstr>'Checklist Analítico'!Area_de_impressao</vt:lpstr>
      <vt:lpstr>'Checklist Contratada'!Area_de_impressao</vt:lpstr>
      <vt:lpstr>'Checklist Simplificado'!Area_de_impressao</vt:lpstr>
      <vt:lpstr>'Relatório FISCAD'!Area_de_impressao</vt:lpstr>
      <vt:lpstr>'Termo Circunstanciado'!Area_de_impressao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Guilherme Ferreira</dc:creator>
  <cp:lastModifiedBy>Wiliam Wagner Silva Sarandy</cp:lastModifiedBy>
  <cp:lastPrinted>2023-08-10T12:37:00Z</cp:lastPrinted>
  <dcterms:created xsi:type="dcterms:W3CDTF">2020-09-22T19:44:00Z</dcterms:created>
  <dcterms:modified xsi:type="dcterms:W3CDTF">2025-11-14T18:46:55Z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6EE3DD2ABAC1475B9992C1691B8B4027_13</vt:lpwstr>
  </property>
  <property fmtid="{D5CDD505-2E9C-101B-9397-08002B2CF9AE}" pid="3" name="KSOProductBuildVer">
    <vt:lpwstr>1046-12.2.0.20326</vt:lpwstr>
  </property>
</Properties>
</file>