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filterPrivacy="1" codeName="EstaPastaDeTrabalho" defaultThemeVersion="124226"/>
  <xr:revisionPtr revIDLastSave="0" documentId="8_{84D37FF7-50D4-489C-A778-5AA750F46F9A}" xr6:coauthVersionLast="47" xr6:coauthVersionMax="47" xr10:uidLastSave="{00000000-0000-0000-0000-000000000000}"/>
  <bookViews>
    <workbookView xWindow="28680" yWindow="-120" windowWidth="24240" windowHeight="13020" tabRatio="812" xr2:uid="{00000000-000D-0000-FFFF-FFFF00000000}"/>
  </bookViews>
  <sheets>
    <sheet name="PLANILHA ORÇAMENTÁRIA" sheetId="6" r:id="rId1"/>
    <sheet name="ANEXOS 1-11  RUBRICA 3" sheetId="22" r:id="rId2"/>
    <sheet name="ANEXOS 12-19  RUBRICA 4" sheetId="7" r:id="rId3"/>
    <sheet name="ANEXOS 20-31  RUBRICA 5" sheetId="9" r:id="rId4"/>
    <sheet name="ANÁLISE" sheetId="23" r:id="rId5"/>
  </sheets>
  <definedNames>
    <definedName name="_xlnm.Print_Area" localSheetId="4">ANÁLISE!$A$1:$D$16</definedName>
    <definedName name="_xlnm.Print_Area" localSheetId="1">'ANEXOS 1-11  RUBRICA 3'!$A:$H</definedName>
    <definedName name="_xlnm.Print_Area" localSheetId="0">'PLANILHA ORÇAMENTÁRIA'!$A$4:$C$74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9" i="6" l="1"/>
  <c r="C70" i="6"/>
  <c r="C39" i="6"/>
  <c r="C11" i="6"/>
  <c r="B22" i="23"/>
  <c r="B21" i="23"/>
  <c r="F56" i="22"/>
  <c r="F57" i="22"/>
  <c r="F55" i="22"/>
  <c r="C52" i="6"/>
  <c r="C46" i="6"/>
  <c r="D149" i="7"/>
  <c r="C47" i="6"/>
  <c r="F20" i="22"/>
  <c r="F19" i="22"/>
  <c r="F18" i="22"/>
  <c r="F21" i="22" s="1"/>
  <c r="F29" i="22"/>
  <c r="F28" i="22"/>
  <c r="F27" i="22"/>
  <c r="F26" i="22"/>
  <c r="C81" i="7"/>
  <c r="E12" i="22" l="1"/>
  <c r="E11" i="22"/>
  <c r="C61" i="6"/>
  <c r="C60" i="6"/>
  <c r="C58" i="6"/>
  <c r="E168" i="9"/>
  <c r="E167" i="9"/>
  <c r="E166" i="9"/>
  <c r="E160" i="9"/>
  <c r="E159" i="9"/>
  <c r="E158" i="9"/>
  <c r="E152" i="9"/>
  <c r="E151" i="9"/>
  <c r="E150" i="9"/>
  <c r="E138" i="9"/>
  <c r="E137" i="9"/>
  <c r="E136" i="9"/>
  <c r="E135" i="9"/>
  <c r="E123" i="9"/>
  <c r="E122" i="9"/>
  <c r="E121" i="9"/>
  <c r="E120" i="9"/>
  <c r="E109" i="9"/>
  <c r="E108" i="9"/>
  <c r="E107" i="9"/>
  <c r="E106" i="9"/>
  <c r="E94" i="9"/>
  <c r="E93" i="9"/>
  <c r="E92" i="9"/>
  <c r="E91" i="9"/>
  <c r="E76" i="9"/>
  <c r="E77" i="9"/>
  <c r="E78" i="9"/>
  <c r="E79" i="9"/>
  <c r="D8" i="9"/>
  <c r="D9" i="9"/>
  <c r="D10" i="9"/>
  <c r="D11" i="9"/>
  <c r="D12" i="9"/>
  <c r="D13" i="9"/>
  <c r="D14" i="9"/>
  <c r="D15" i="9"/>
  <c r="D16" i="9"/>
  <c r="D17" i="9"/>
  <c r="D18" i="9"/>
  <c r="D19" i="9"/>
  <c r="D31" i="9"/>
  <c r="D32" i="9"/>
  <c r="D33" i="9"/>
  <c r="D34" i="9"/>
  <c r="D46" i="9"/>
  <c r="D47" i="9"/>
  <c r="D48" i="9"/>
  <c r="D49" i="9"/>
  <c r="D61" i="9"/>
  <c r="D62" i="9"/>
  <c r="D63" i="9"/>
  <c r="D64" i="9"/>
  <c r="C155" i="7"/>
  <c r="C149" i="7"/>
  <c r="C143" i="7"/>
  <c r="C137" i="7"/>
  <c r="C131" i="7"/>
  <c r="C125" i="7"/>
  <c r="C119" i="7"/>
  <c r="C113" i="7"/>
  <c r="C29" i="6"/>
  <c r="C80" i="7"/>
  <c r="C74" i="7"/>
  <c r="C68" i="7"/>
  <c r="C62" i="7"/>
  <c r="C56" i="7"/>
  <c r="C50" i="7"/>
  <c r="C44" i="7"/>
  <c r="C38" i="7"/>
  <c r="H138" i="22"/>
  <c r="H137" i="22"/>
  <c r="H136" i="22"/>
  <c r="H135" i="22"/>
  <c r="H134" i="22"/>
  <c r="H130" i="22"/>
  <c r="H129" i="22"/>
  <c r="H131" i="22" s="1"/>
  <c r="H128" i="22"/>
  <c r="H120" i="22"/>
  <c r="H119" i="22"/>
  <c r="H118" i="22"/>
  <c r="H114" i="22"/>
  <c r="H115" i="22" s="1"/>
  <c r="H113" i="22"/>
  <c r="H112" i="22"/>
  <c r="H108" i="22"/>
  <c r="H107" i="22"/>
  <c r="H106" i="22"/>
  <c r="H102" i="22"/>
  <c r="H101" i="22"/>
  <c r="H100" i="22"/>
  <c r="H103" i="22" s="1"/>
  <c r="H96" i="22"/>
  <c r="H95" i="22"/>
  <c r="H94" i="22"/>
  <c r="H97" i="22" s="1"/>
  <c r="B15" i="23"/>
  <c r="C156" i="7" l="1"/>
  <c r="E110" i="9"/>
  <c r="E139" i="9"/>
  <c r="E153" i="9"/>
  <c r="E161" i="9"/>
  <c r="E169" i="9"/>
  <c r="D50" i="9"/>
  <c r="E80" i="9"/>
  <c r="D20" i="9"/>
  <c r="E95" i="9"/>
  <c r="D65" i="9"/>
  <c r="D35" i="9"/>
  <c r="E124" i="9"/>
  <c r="C38" i="6"/>
  <c r="H121" i="22"/>
  <c r="H109" i="22"/>
  <c r="D35" i="22" l="1"/>
  <c r="D34" i="22"/>
  <c r="D33" i="22"/>
  <c r="D36" i="22" s="1"/>
  <c r="D104" i="7"/>
  <c r="D103" i="7"/>
  <c r="D102" i="7"/>
  <c r="D96" i="7"/>
  <c r="D95" i="7"/>
  <c r="D94" i="7"/>
  <c r="D97" i="7" l="1"/>
  <c r="D105" i="7"/>
  <c r="H90" i="22" l="1"/>
  <c r="H89" i="22"/>
  <c r="H88" i="22"/>
  <c r="H91" i="22" l="1"/>
  <c r="H122" i="22" s="1"/>
  <c r="C28" i="6" s="1"/>
  <c r="C10" i="23"/>
  <c r="C9" i="23"/>
  <c r="C7" i="23"/>
  <c r="C6" i="23"/>
  <c r="E13" i="22" l="1"/>
  <c r="C4" i="23" l="1"/>
  <c r="D4" i="23" l="1"/>
  <c r="C13" i="23"/>
  <c r="F51" i="22" l="1"/>
  <c r="C17" i="6" s="1"/>
  <c r="F13" i="7" l="1"/>
  <c r="C9" i="6" l="1"/>
  <c r="B14" i="23" s="1"/>
  <c r="B9" i="23" l="1"/>
  <c r="D9" i="23" s="1"/>
  <c r="D8" i="23" s="1"/>
  <c r="B6" i="23"/>
  <c r="D6" i="23" s="1"/>
  <c r="D5" i="23" s="1"/>
  <c r="B13" i="23"/>
  <c r="D13" i="23" s="1"/>
  <c r="B3" i="23"/>
  <c r="D73" i="22"/>
  <c r="D72" i="22"/>
  <c r="D71" i="22"/>
  <c r="E65" i="22"/>
  <c r="E64" i="22"/>
  <c r="E63" i="22"/>
  <c r="D42" i="22"/>
  <c r="D41" i="22"/>
  <c r="D40" i="22"/>
  <c r="B23" i="23" l="1"/>
  <c r="C15" i="23" s="1"/>
  <c r="D15" i="23" s="1"/>
  <c r="C67" i="6"/>
  <c r="C73" i="6" s="1"/>
  <c r="G87" i="7"/>
  <c r="G88" i="7"/>
  <c r="G86" i="7"/>
  <c r="D28" i="7"/>
  <c r="D29" i="7"/>
  <c r="D27" i="7"/>
  <c r="D20" i="7"/>
  <c r="D21" i="7"/>
  <c r="D19" i="7"/>
  <c r="F12" i="7"/>
  <c r="F11" i="7"/>
  <c r="C13" i="6"/>
  <c r="G89" i="7" l="1"/>
  <c r="C41" i="6" s="1"/>
  <c r="C43" i="6" s="1"/>
  <c r="C51" i="6"/>
  <c r="C53" i="6"/>
  <c r="C55" i="6"/>
  <c r="C56" i="6"/>
  <c r="C54" i="6"/>
  <c r="C57" i="6"/>
  <c r="C63" i="6"/>
  <c r="C50" i="6"/>
  <c r="F14" i="7"/>
  <c r="C33" i="6" s="1"/>
  <c r="F82" i="22"/>
  <c r="C24" i="6" s="1"/>
  <c r="B12" i="23" l="1"/>
  <c r="C42" i="6"/>
  <c r="C35" i="6"/>
  <c r="C34" i="6"/>
  <c r="D74" i="22"/>
  <c r="C23" i="6" s="1"/>
  <c r="E66" i="22"/>
  <c r="C22" i="6" s="1"/>
  <c r="F58" i="22"/>
  <c r="C21" i="6" s="1"/>
  <c r="C25" i="6" s="1"/>
  <c r="D43" i="22"/>
  <c r="C16" i="6" s="1"/>
  <c r="C15" i="6"/>
  <c r="C14" i="6"/>
  <c r="C12" i="23" l="1"/>
  <c r="D12" i="23" s="1"/>
  <c r="C18" i="6"/>
  <c r="C11" i="23" s="1"/>
  <c r="B11" i="23"/>
  <c r="C30" i="6"/>
  <c r="C71" i="6" s="1"/>
  <c r="C26" i="6"/>
  <c r="C45" i="6"/>
  <c r="C44" i="6"/>
  <c r="D30" i="7"/>
  <c r="C37" i="6" s="1"/>
  <c r="D22" i="7"/>
  <c r="C36" i="6" s="1"/>
  <c r="C49" i="6"/>
  <c r="C62" i="6" s="1"/>
  <c r="C48" i="6" s="1"/>
  <c r="C72" i="6" s="1"/>
  <c r="C19" i="6" l="1"/>
  <c r="D11" i="23"/>
  <c r="C3" i="23" l="1"/>
  <c r="D3" i="23" s="1"/>
  <c r="C31" i="6"/>
  <c r="B10" i="23" s="1"/>
  <c r="D10" i="23" s="1"/>
  <c r="B7" i="23" l="1"/>
  <c r="D7" i="23" s="1"/>
  <c r="C74" i="6"/>
  <c r="C14" i="23" s="1"/>
  <c r="D14" i="2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13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DCC: O valor de cada parcela da remuneração não poderá exceder 100% do máximo previsto para cargos de direção CD3 de acordo com o previsto no Art. 9º da Resolução nº 11/2015.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DCC:Observar os limites estabelecidos pelo Anexo l do Decreto 5992/2006.</t>
        </r>
      </text>
    </comment>
    <comment ref="C19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DCC: O valor total destinado a serviços administrativos (Pessoas físicas com vínculo e sem vínculo) não poderá ser superior a 35% do total do projeto, de acordo com o Art.9º da Resolução nº 11/2015.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23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DCC:Observar os limites estabelecidos pelo Decreto 5992/2006, Anexo l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34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DCC:Valores superiores a este limite devem ser justificados.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35" authorId="0" shapeId="0" xr:uid="{00000000-0006-0000-0000-000006000000}">
      <text>
        <r>
          <rPr>
            <b/>
            <sz val="9"/>
            <color indexed="81"/>
            <rFont val="Segoe UI"/>
            <family val="2"/>
          </rPr>
          <t>DCC:Valores superiores a este limite devem ser justificados.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39" authorId="0" shapeId="0" xr:uid="{00000000-0006-0000-0000-000007000000}">
      <text>
        <r>
          <rPr>
            <b/>
            <sz val="9"/>
            <color indexed="81"/>
            <rFont val="Segoe UI"/>
            <family val="2"/>
          </rPr>
          <t>DCC: O valor total destinado a serviços administrativos (Pessoas físicas com vínculo e sem vínculo) não poderá ser superior a 35% do total do projeto, de acordo com o Art. 9º da Resolução nº 11/2015.</t>
        </r>
      </text>
    </comment>
    <comment ref="C42" authorId="0" shapeId="0" xr:uid="{00000000-0006-0000-0000-000008000000}">
      <text>
        <r>
          <rPr>
            <b/>
            <sz val="9"/>
            <color indexed="81"/>
            <rFont val="Segoe UI"/>
            <family val="2"/>
          </rPr>
          <t>DCC:Valores superiores a este limite devem ser justificados.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43" authorId="0" shapeId="0" xr:uid="{00000000-0006-0000-0000-000009000000}">
      <text>
        <r>
          <rPr>
            <b/>
            <sz val="9"/>
            <color indexed="81"/>
            <rFont val="Segoe UI"/>
            <family val="2"/>
          </rPr>
          <t>DCC: Valores superiores a este limite devem ser justificados.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59" authorId="0" shapeId="0" xr:uid="{00000000-0006-0000-0000-00000A000000}">
      <text>
        <r>
          <rPr>
            <b/>
            <sz val="9"/>
            <color indexed="81"/>
            <rFont val="Segoe UI"/>
            <family val="2"/>
          </rPr>
          <t>DCC: Limita-se a 15% sobre o valor global do projeto de acordo com o previsto no Art. 52 da Portaria Interministerial nº 507/2011 e no Art. 74 do Decreto 9823/2018.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64" authorId="0" shapeId="0" xr:uid="{00000000-0006-0000-0000-00000B000000}">
      <text>
        <r>
          <rPr>
            <b/>
            <sz val="9"/>
            <color indexed="81"/>
            <rFont val="Segoe UI"/>
            <family val="2"/>
          </rPr>
          <t>DCC: Valor mínimo: 10% sobre o total de recursos financeiros do projeto, de acordo com o Art. 9º da Resolução nº 11/2015. Dentro deste percentual (10%), até 50% pode ser referente a obras e equipamentos que serão incorporados ao patrimônio da UFES. Para a dispensa desta exigência, é necessária a apresentação de um termo que conste a aprovação: 
-Ordinariamente, do Diretor do Centro no qual o projeto é coordenado, ou aquele mais afim às atividades nele desenvolvidas 
-Extraordinariamente, do Diretor do órgão complementar ou do Pró-Reitor, conforme a responsabilidade de coordenação do projeto.</t>
        </r>
      </text>
    </comment>
    <comment ref="C74" authorId="0" shapeId="0" xr:uid="{00000000-0006-0000-0000-00000E000000}">
      <text>
        <r>
          <rPr>
            <b/>
            <sz val="9"/>
            <color indexed="81"/>
            <rFont val="Segoe UI"/>
            <family val="2"/>
          </rPr>
          <t>DCC: O Valor total da despesa deve ser equivalente ao valor total da receita do projeto.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<sst xmlns="http://schemas.openxmlformats.org/spreadsheetml/2006/main" count="525" uniqueCount="228">
  <si>
    <t>SUBTOTAL</t>
  </si>
  <si>
    <t>TOTAL DA DESPESA</t>
  </si>
  <si>
    <t>RECEITAS </t>
  </si>
  <si>
    <t>PREVISTO</t>
  </si>
  <si>
    <t>TOTAL DA RECEITA</t>
  </si>
  <si>
    <t>DESPESAS</t>
  </si>
  <si>
    <t>1 – RECEITA PRINCIPAL DO PROJETO</t>
  </si>
  <si>
    <t>3.1 - SERVIÇOS ADMINISTRATIVOS E AUXILIARES</t>
  </si>
  <si>
    <t>3.2 - ATIVIDADES FIM DO PROJETO</t>
  </si>
  <si>
    <t>4.1 - SERVIÇOS ADMINISTRATIVOS E AUXILIARES</t>
  </si>
  <si>
    <t>4.2 - ATIVIDADES FIM DO PROJETO</t>
  </si>
  <si>
    <t xml:space="preserve">    3.1.1 – Coordenação Geral</t>
  </si>
  <si>
    <t xml:space="preserve">    3.1.3 – Estagiários</t>
  </si>
  <si>
    <t xml:space="preserve">    3.2.1 – Atividades Didáticas (X horas x VALOR hora/aula)</t>
  </si>
  <si>
    <t xml:space="preserve">    3.2.2 – Estagiários</t>
  </si>
  <si>
    <t xml:space="preserve">    3.2.4 – Outros Serviços de Terceiros</t>
  </si>
  <si>
    <t xml:space="preserve">    4.1.4 – Vale Transporte</t>
  </si>
  <si>
    <t xml:space="preserve">    4.1.5 – Vale Alimentação</t>
  </si>
  <si>
    <t xml:space="preserve">    4.2.4 – Vale Transporte</t>
  </si>
  <si>
    <t xml:space="preserve">    3.1.5 – Outros Serviços de Terceiros</t>
  </si>
  <si>
    <t xml:space="preserve">    3.1.4 – Diárias</t>
  </si>
  <si>
    <t xml:space="preserve">    3.2.3 – Diárias</t>
  </si>
  <si>
    <t>5 – PESSOA JURÍDICA</t>
  </si>
  <si>
    <t>5.6 – Passagens</t>
  </si>
  <si>
    <t>5.7 – Hospedagem</t>
  </si>
  <si>
    <t>5.8 – Alimentação</t>
  </si>
  <si>
    <t>5.9 – Divulgação e Publicidade</t>
  </si>
  <si>
    <t>5.10 – Serviços Técnicos e de Consultoria</t>
  </si>
  <si>
    <t>5.13 – Outros Serviços de Terceiros (Pessoa Jurídica)</t>
  </si>
  <si>
    <t>6 – OUTRAS DESPESAS</t>
  </si>
  <si>
    <t>7 – RESUMO DAS DESPESAS</t>
  </si>
  <si>
    <t>TOTAL</t>
  </si>
  <si>
    <t>3.3 - BOLSAS</t>
  </si>
  <si>
    <t xml:space="preserve">    3.1.6 – INSS (20% sobre 3.1, exceto 3.1.3 e 3.1.4)</t>
  </si>
  <si>
    <t xml:space="preserve">    4.1.2 – Encargos Sociais</t>
  </si>
  <si>
    <t xml:space="preserve">    4.1.3 – Fundo de Rescisão</t>
  </si>
  <si>
    <t>EM R$</t>
  </si>
  <si>
    <t>4 – PESSOA FÍSICA (COM VÍNCULO COM A FUNDAÇÃO)</t>
  </si>
  <si>
    <t xml:space="preserve">    3.2.5 – INSS (20% sobre 3.2, exceto 3.2.2 e 3.2.3)</t>
  </si>
  <si>
    <t xml:space="preserve">5.1 – Material de Consumo </t>
  </si>
  <si>
    <t>Item</t>
  </si>
  <si>
    <t>Quantidade</t>
  </si>
  <si>
    <t>Valor Unitário</t>
  </si>
  <si>
    <t>Corresponde ao valor de 37,10% sobre o 4.2.1</t>
  </si>
  <si>
    <t>Corresponde ao valor de 40,40% sobre o 4.2.1</t>
  </si>
  <si>
    <t>VALOR</t>
  </si>
  <si>
    <t>ORIENTAÇÃO</t>
  </si>
  <si>
    <t>Beneficiário</t>
  </si>
  <si>
    <t xml:space="preserve">    4.2.1 – Pessoal Celetista </t>
  </si>
  <si>
    <t xml:space="preserve">    4.2.2 – Encargos Sociais </t>
  </si>
  <si>
    <t xml:space="preserve">    4.2.3 – Fundo de Rescisão </t>
  </si>
  <si>
    <t xml:space="preserve">    4.2.5 – Vale Alimentação  </t>
  </si>
  <si>
    <t>Despesa</t>
  </si>
  <si>
    <t>*Outros</t>
  </si>
  <si>
    <t>Preencher o ANEXO 13</t>
  </si>
  <si>
    <t>Preencher o ANEXO 14</t>
  </si>
  <si>
    <t>Preencher o ANEXO 15</t>
  </si>
  <si>
    <t>5.2 – Aquisição de Equipamentos e Mat. Permanente Nacional</t>
  </si>
  <si>
    <t>5.3 – Aquisição de Equipamentos e Mat. Permanente Importado</t>
  </si>
  <si>
    <t>5.4 – Despesas Acessórias de Importação</t>
  </si>
  <si>
    <t>5.5 – Despesas com Transporte (combustível, pedágio,etc)</t>
  </si>
  <si>
    <t>5.12 – Adequações de Instalação ou Obras</t>
  </si>
  <si>
    <t>Tempo (Meses)</t>
  </si>
  <si>
    <t>Valor Mensal</t>
  </si>
  <si>
    <t>Valor Total sem Encargos</t>
  </si>
  <si>
    <t>Tempo (Dias)</t>
  </si>
  <si>
    <t>Valor Diário</t>
  </si>
  <si>
    <t>Critério de Seleção</t>
  </si>
  <si>
    <t xml:space="preserve">Valor </t>
  </si>
  <si>
    <t>CPF</t>
  </si>
  <si>
    <t>Critério de seleção</t>
  </si>
  <si>
    <t>Valor Total</t>
  </si>
  <si>
    <t>Nome</t>
  </si>
  <si>
    <t>Função</t>
  </si>
  <si>
    <t>Tempo (meses)</t>
  </si>
  <si>
    <t>Tempo (dias)</t>
  </si>
  <si>
    <t>Corresponde ao valor de 20% sobre 3.1, exceto 3.1.3 e 3.1.4</t>
  </si>
  <si>
    <t>Instituição de Origem</t>
  </si>
  <si>
    <t xml:space="preserve">    3.3.1 – Bolsa de Pesquisa </t>
  </si>
  <si>
    <t xml:space="preserve">    3.3.2 – Bolsa de Extensão</t>
  </si>
  <si>
    <t xml:space="preserve">    4.1.1 – Pessoal Celetista </t>
  </si>
  <si>
    <t>Preencher o ANEXO  1</t>
  </si>
  <si>
    <t>Preencher o ANEXO  2</t>
  </si>
  <si>
    <t>Preencher o ANEXO  3</t>
  </si>
  <si>
    <t>Preencher o ANEXO  4</t>
  </si>
  <si>
    <t>Preencher o ANEXO  5</t>
  </si>
  <si>
    <t>Preencher o ANEXO  6</t>
  </si>
  <si>
    <t>Preencher o ANEXO  7</t>
  </si>
  <si>
    <t>Preencher o ANEXO  8</t>
  </si>
  <si>
    <t>Preencher o ANEXO  9</t>
  </si>
  <si>
    <t>Preencher o ANEXO  10</t>
  </si>
  <si>
    <t>Preencher o ANEXO  11</t>
  </si>
  <si>
    <t>Preencher o ANEXO  12</t>
  </si>
  <si>
    <t>Preencher ANEXO 17</t>
  </si>
  <si>
    <t>Preencher o ANEXO 20</t>
  </si>
  <si>
    <t>Preencher o ANEXO 21</t>
  </si>
  <si>
    <t>Preencher o ANEXO 22</t>
  </si>
  <si>
    <t>Preencher o ANEXO 23</t>
  </si>
  <si>
    <t>Preencher o ANEXO 24</t>
  </si>
  <si>
    <t>Preencher o ANEXO 25</t>
  </si>
  <si>
    <t>Preencher o ANEXO 26</t>
  </si>
  <si>
    <t>Preencher o ANEXO 27</t>
  </si>
  <si>
    <t>Preencher o ANEXO 28</t>
  </si>
  <si>
    <t>Preencher o ANEXO 29</t>
  </si>
  <si>
    <t>ANEXO 1 - Coordenação Geral (Rubrica 3.1.1)</t>
  </si>
  <si>
    <t>ANEXO 3 - Estagiários (Rubrica 3.1.3)</t>
  </si>
  <si>
    <t>ANEXO 5 - Outros Serviços de Terceiros (Rubrica 3.1.5)</t>
  </si>
  <si>
    <t>ANEXO 6 - Atividades Didáticas (Rubrica 3.2.1)</t>
  </si>
  <si>
    <t>ANEXO 7 - Estagiários (Rubrica 3.2.2)</t>
  </si>
  <si>
    <t>ANEXO 8 - Diárias (Rubrica 3.2.3)</t>
  </si>
  <si>
    <t>ANEXO 9 - Outros Serviços de Terceiros (Rubrica 3.2.4)</t>
  </si>
  <si>
    <t>ANEXO 10 - Bolsa de Pesquisa (Rubrica 3.3.1)</t>
  </si>
  <si>
    <t>ANEXO 11 - Bolsa de Extensão (Rubrica 3.3.2)</t>
  </si>
  <si>
    <t>ANEXO 12 - Pessoal Celetista (Rubrica 4.1.1)</t>
  </si>
  <si>
    <t>ANEXO 13 - Vale Transporte (Rubrica 4.1.4)</t>
  </si>
  <si>
    <t>PLANILHA DE RECEITAS E DESPESAS*</t>
  </si>
  <si>
    <t>7.1 – Pessoa Física (sem vínculo)</t>
  </si>
  <si>
    <t>7.2 – Pessoa Física (com vínculo)</t>
  </si>
  <si>
    <t>7.3 – Bolsas</t>
  </si>
  <si>
    <t>7.4 – Pessoa Jurídica</t>
  </si>
  <si>
    <t>7.5 – Outras Despesas</t>
  </si>
  <si>
    <t>ANEXO 2 - Equipe Administrativa (Rubrica 3.1.2)</t>
  </si>
  <si>
    <t>Corresponde ao valor de 37,10% sobre o 4.1.1</t>
  </si>
  <si>
    <t>Corresponde ao valor de 40,40% sobre o 4.1.1</t>
  </si>
  <si>
    <t xml:space="preserve">    3.1.2 – Equipe Administrativa</t>
  </si>
  <si>
    <t>6.2 – Ressarcimento à UFES</t>
  </si>
  <si>
    <t>6.3 – Reserva Técnica de Contingência</t>
  </si>
  <si>
    <t>Corresponde ao valor de 20% sobre 3.2, exceto 3.2.2 e 3.2.3</t>
  </si>
  <si>
    <t>ANEXO 4 - Diárias (Rubrica 3.1.4)</t>
  </si>
  <si>
    <t>Observação: Nas tabelas abaixo, a ausência de indicação de nomes e respectivos pagamentos a serem feitos deverá ser devidamente justificada.</t>
  </si>
  <si>
    <t>Observação: NÃO PREENCHER AS CÉLULAS DESTACADAS EM VERMELHO.</t>
  </si>
  <si>
    <t>*Obs.: A planilha deve estar sustentada em orçamentos detalhados que expressem a composição de todos os custos. Os preços/valores unitários, os quantitativos e metodologia de cálculo deverão estar detalhados (Consoante Acórdão 9604/2017-TCU).</t>
  </si>
  <si>
    <r>
      <t>ANEXOS 1-11</t>
    </r>
    <r>
      <rPr>
        <b/>
        <sz val="14"/>
        <color theme="1"/>
        <rFont val="Calibri"/>
        <family val="2"/>
        <scheme val="minor"/>
      </rPr>
      <t xml:space="preserve"> - RUBRICA 3: PESSOA FÍSICA (SEM VÍNCULO)</t>
    </r>
  </si>
  <si>
    <t>3 – PESSOA FÍSICA (SEM VÍNCULO COM A FUNDAÇÃO)</t>
  </si>
  <si>
    <t>*Obs.: Despesas correspondentes a valores menores que 5% sobre o Total  do ANEXO 20 podem ser classificadas como "Outros", sem necessidade de detalhamento do valor de cada item. Entretanto, os itens devem ser listados abaixo:</t>
  </si>
  <si>
    <t>*Obs.: Despesas correspondentes a valores menores que 5% sobre o Total  do ANEXO 21 podem ser classificadas como "Outros", sem necessidade de detalhamento do valor de cada item. Entretanto, os itens devem ser listados abaixo:</t>
  </si>
  <si>
    <t>*Obs.: Despesas correspondentes a valores menores que 5% sobre o Total  do ANEXO 22 podem ser classificadas como "Outros", sem necessidade de detalhamento do valor de cada item. Entretanto, os itens devem ser listados abaixo:</t>
  </si>
  <si>
    <t>*Obs.: Despesas correspondentes a valores menores que 5% sobre o Total  do ANEXO 23 podem ser classificadas como "Outros", sem necessidade de detalhamento do valor de cada item. Entretanto, os itens devem ser listados abaixo:</t>
  </si>
  <si>
    <t>*Obs.: Despesas correspondentes a valores menores que 5% sobre o Total  do ANEXO 24 podem ser classificadas como "Outros", sem necessidade de detalhamento do valor de cada item. Entretanto, os itens devem ser listados abaixo:</t>
  </si>
  <si>
    <t>*Obs.: Despesas correspondentes a valores menores que 5% sobre o Total  do ANEXO 25 podem ser classificadas como "Outros", sem necessidade de detalhamento do valor de cada item. Entretanto, os itens devem ser listados abaixo:</t>
  </si>
  <si>
    <t>*Obs.: Despesas correspondentes a valores menores que 5% sobre o Total  do ANEXO 26 podem ser classificadas como "Outros", sem necessidade de detalhamento do valor de cada item. Entretanto, os itens devem ser listados abaixo:</t>
  </si>
  <si>
    <t>Itens</t>
  </si>
  <si>
    <t xml:space="preserve">LIMITES </t>
  </si>
  <si>
    <t>INFORMADO</t>
  </si>
  <si>
    <t>APONTAMENTO</t>
  </si>
  <si>
    <t>Verba coordenação e serv. Adm. (35%)</t>
  </si>
  <si>
    <t>INSS (20% sobre valores de pessoa física)</t>
  </si>
  <si>
    <t>Encargos pessoal celetista (máximo 77,5%)</t>
  </si>
  <si>
    <t>Limite do custo operacional (15%)</t>
  </si>
  <si>
    <t>Despesa equivalente à receita</t>
  </si>
  <si>
    <t>NÃO PREENCHER ESTA ABA. É APENAS PARA CONTROLE INTERNO</t>
  </si>
  <si>
    <t>Limite mensal valor coordenação (CD-4)</t>
  </si>
  <si>
    <t>--- 3% sobre receita</t>
  </si>
  <si>
    <t>Ressarcimento UFES</t>
  </si>
  <si>
    <t>--- 10% sobre receita</t>
  </si>
  <si>
    <t>Ressarcimento DEPE</t>
  </si>
  <si>
    <t>ANÁLISE DA PLANILHA - RESOLUÇÃO Nº. 46/2019</t>
  </si>
  <si>
    <t>Conforme inciso I, art. 5 da Res.46/2019-CUN</t>
  </si>
  <si>
    <t>Conforme art. 13 da Res.46/2019-CUN</t>
  </si>
  <si>
    <t>Conforme inciso I, art. 9 da Res.46/2019-CUN</t>
  </si>
  <si>
    <t>Conforme inciso II, art. 9 da Res.46/2019-CUN</t>
  </si>
  <si>
    <t>Conforme inciso I, § 2º, art. 30 da Res.46/2019-CUN</t>
  </si>
  <si>
    <r>
      <rPr>
        <b/>
        <u/>
        <sz val="12"/>
        <rFont val="Calibri"/>
        <family val="2"/>
        <scheme val="minor"/>
      </rPr>
      <t>Para discentes:</t>
    </r>
    <r>
      <rPr>
        <b/>
        <sz val="11"/>
        <rFont val="Calibri"/>
        <family val="2"/>
        <scheme val="minor"/>
      </rPr>
      <t xml:space="preserve">
Valor mínimo igual ao praticado pelo CNPq e máximo de R$ 2.000,00 (dois mil reais) - art. 18, § 2º, a.1) da Res.46/2019-Cun</t>
    </r>
  </si>
  <si>
    <r>
      <rPr>
        <b/>
        <u/>
        <sz val="12"/>
        <rFont val="Calibri"/>
        <family val="2"/>
        <scheme val="minor"/>
      </rPr>
      <t>Para docentes e servidores técnico-administrativos:</t>
    </r>
    <r>
      <rPr>
        <b/>
        <sz val="11"/>
        <rFont val="Calibri"/>
        <family val="2"/>
        <scheme val="minor"/>
      </rPr>
      <t xml:space="preserve">
Valor mínimo igual ao praticado pelo CNPq e máximo de R$ 6.500,00 (seis mil e quinhentos reais) - art. 18, § 2º, a.1) da Res.46/2019-Cun</t>
    </r>
  </si>
  <si>
    <r>
      <rPr>
        <b/>
        <u/>
        <sz val="12"/>
        <rFont val="Calibri"/>
        <family val="2"/>
        <scheme val="minor"/>
      </rPr>
      <t xml:space="preserve">Para discentes cursando graduação:
</t>
    </r>
    <r>
      <rPr>
        <b/>
        <sz val="11"/>
        <rFont val="Calibri"/>
        <family val="2"/>
        <scheme val="minor"/>
      </rPr>
      <t>Valor mínimo igual ao praticado pelo CNPq e máximo de R$ 2.000,00 (dois mil reais) - art. 18, § 2º, b.1) da Res.46/2019-Cun</t>
    </r>
  </si>
  <si>
    <r>
      <rPr>
        <b/>
        <u/>
        <sz val="12"/>
        <rFont val="Calibri"/>
        <family val="2"/>
        <scheme val="minor"/>
      </rPr>
      <t xml:space="preserve">Para discentes cursando especialização:
</t>
    </r>
    <r>
      <rPr>
        <b/>
        <sz val="11"/>
        <rFont val="Calibri"/>
        <family val="2"/>
        <scheme val="minor"/>
      </rPr>
      <t>Valor mínimo igual ao praticado pelo CNPq e máximo de R$ 3.000,00 (três mil reais) - art. 18, § 2º, b.2) da Res.46/2019-Cun</t>
    </r>
  </si>
  <si>
    <r>
      <rPr>
        <b/>
        <u/>
        <sz val="12"/>
        <rFont val="Calibri"/>
        <family val="2"/>
        <scheme val="minor"/>
      </rPr>
      <t>Para discentes cursando mestrado:</t>
    </r>
    <r>
      <rPr>
        <b/>
        <sz val="11"/>
        <rFont val="Calibri"/>
        <family val="2"/>
        <scheme val="minor"/>
      </rPr>
      <t xml:space="preserve">
Valor mínimo igual ao praticado pelo CNPq e máximo de R$ 4.000,00 (quatro mil reais) - art. 18, § 2º, b.3) da Res.46/2019-Cun</t>
    </r>
  </si>
  <si>
    <r>
      <rPr>
        <b/>
        <u/>
        <sz val="12"/>
        <rFont val="Calibri"/>
        <family val="2"/>
        <scheme val="minor"/>
      </rPr>
      <t xml:space="preserve">Para discentes cursando doutorado:
</t>
    </r>
    <r>
      <rPr>
        <b/>
        <sz val="11"/>
        <rFont val="Calibri"/>
        <family val="2"/>
        <scheme val="minor"/>
      </rPr>
      <t>Valor mínimo igual ao praticado pelo CNPq e máximo de R$ 5.000,00 (cinco mil reais) - art. 18, § 2º, b.4) da Res.46/2019-Cun</t>
    </r>
  </si>
  <si>
    <r>
      <rPr>
        <b/>
        <u/>
        <sz val="12"/>
        <rFont val="Calibri"/>
        <family val="2"/>
        <scheme val="minor"/>
      </rPr>
      <t xml:space="preserve">Para discentes cursando pós-doutorado:
</t>
    </r>
    <r>
      <rPr>
        <b/>
        <sz val="11"/>
        <rFont val="Calibri"/>
        <family val="2"/>
        <scheme val="minor"/>
      </rPr>
      <t>Valor mínimo igual ao praticado pelo CNPq e máximo de R$ 7.500,00 (sete mil e quinhentos reais) - art. 18, § 2º, b.5) da Res.46/2019-Cun</t>
    </r>
  </si>
  <si>
    <r>
      <rPr>
        <b/>
        <u/>
        <sz val="12"/>
        <rFont val="Calibri"/>
        <family val="2"/>
        <scheme val="minor"/>
      </rPr>
      <t xml:space="preserve">Para docentes e servidores técnico-administrativos:
</t>
    </r>
    <r>
      <rPr>
        <b/>
        <sz val="11"/>
        <rFont val="Calibri"/>
        <family val="2"/>
        <scheme val="minor"/>
      </rPr>
      <t>Valor mínimo igual ao praticado pelo CNPq e máximo de R$ 12.500,00 (doze mil e quinhentos reais) - art. 18, § 2º, b.6) da Res.46/2019-Cun</t>
    </r>
  </si>
  <si>
    <t>--- 4% sobre custos diretos</t>
  </si>
  <si>
    <t>--- 13% sobre custos diretos</t>
  </si>
  <si>
    <t>5.11 – Despesa Operacional Administrativa da Fundação (DOA)</t>
  </si>
  <si>
    <t>6.1 – Desenvolvimento do Ensino, da Pesquisa e da Extensão - DEPE</t>
  </si>
  <si>
    <t>ANEXO 14 - Vale Alimentação/Refeição (Rubrica 4.1.5)</t>
  </si>
  <si>
    <t>ANEXO 3 - Vale Transporte (Rubrica 4.1.4)</t>
  </si>
  <si>
    <t>2 – RENDIMENTOS DE APLICAÇÃO FINANCEIRA AUTORIZADOS PELA ENTIDADE FINANCIADORA DO PROJETO</t>
  </si>
  <si>
    <t>3 – OUTRAS RECEITAS DO PROJETO</t>
  </si>
  <si>
    <t>Possui vínculo com a Ufes?</t>
  </si>
  <si>
    <t>Mínimo de participantes vinculados à Ufes</t>
  </si>
  <si>
    <t xml:space="preserve">    4.1.6 – Outros Benefícios</t>
  </si>
  <si>
    <t>Plano de saúde</t>
  </si>
  <si>
    <t>Plano Odontológico</t>
  </si>
  <si>
    <t>Seguro de Vida</t>
  </si>
  <si>
    <t>Exame admissional</t>
  </si>
  <si>
    <t>Exame demissional</t>
  </si>
  <si>
    <t>Exame periódico</t>
  </si>
  <si>
    <t>Mensalidade SMS</t>
  </si>
  <si>
    <t>Benefício Social Familiar</t>
  </si>
  <si>
    <t xml:space="preserve">    4.2.6 – Outros Benefícios</t>
  </si>
  <si>
    <t>Critério de Seleção a ser adotado</t>
  </si>
  <si>
    <t>Valor unitário estimado</t>
  </si>
  <si>
    <t>Total</t>
  </si>
  <si>
    <t>Descrição do serviço a ser executado</t>
  </si>
  <si>
    <t>Preencher o ANEXO 16</t>
  </si>
  <si>
    <t>Preencher ANEXO 18</t>
  </si>
  <si>
    <t>Preencher ANEXO 19</t>
  </si>
  <si>
    <t>Preencher o ANEXO 30</t>
  </si>
  <si>
    <t>Preencher o ANEXO 31</t>
  </si>
  <si>
    <t>ANEXO 15 - Outros Benefícios (Rubrica 4.1.6)</t>
  </si>
  <si>
    <t>ANEXO 16 - Pessoal Celetista (Rubrica 4.2.1)</t>
  </si>
  <si>
    <t>ANEXO 17 - Vale Transporte (Rubrica 4.1.4)</t>
  </si>
  <si>
    <t>ANEXO 18 - Vale Alimentação/Refeição (Rubrica 4.2.5)</t>
  </si>
  <si>
    <t>ANEXO 19 - Outros Benefícios (Rubrica 4.2.6)</t>
  </si>
  <si>
    <r>
      <t>ANEXOS 20-31</t>
    </r>
    <r>
      <rPr>
        <b/>
        <sz val="14"/>
        <color theme="1"/>
        <rFont val="Calibri"/>
        <family val="2"/>
        <scheme val="minor"/>
      </rPr>
      <t xml:space="preserve"> - RUBRICA 5: PESSOA JURÍDICA</t>
    </r>
  </si>
  <si>
    <r>
      <t>ANEXOS 12-19</t>
    </r>
    <r>
      <rPr>
        <b/>
        <sz val="14"/>
        <color theme="1"/>
        <rFont val="Calibri"/>
        <family val="2"/>
        <scheme val="minor"/>
      </rPr>
      <t xml:space="preserve"> - RUBRICA 4: PESSOA FÍSICA (COM VÍNCULO COM A FUNDAÇÃO)</t>
    </r>
  </si>
  <si>
    <t>ANEXO 20 - Material de Consumo (Rubrica 5.1)</t>
  </si>
  <si>
    <t>ANEXO 21 - Aquisição de Equipamentos e Material Permanente Nacional (Rubrica 5.2)</t>
  </si>
  <si>
    <t>ANEXO 22 - Aquisição de Equipamentos e Material Permanente Importado (Rubrica 5.3)</t>
  </si>
  <si>
    <t>ANEXO 23 - Despesas Acessórias de Importação (Rubrica 5.4)</t>
  </si>
  <si>
    <t>ANEXO 24 - Despesas com Transporte (Rubrica 5.5)</t>
  </si>
  <si>
    <t>ANEXO 25 - Passagens (Rubrica 5.6)</t>
  </si>
  <si>
    <t>ANEXO 26 - Hospedagem (Rubrica 5.7)</t>
  </si>
  <si>
    <t>ANEXO 27 - Alimentação (Rubrica 5.8)</t>
  </si>
  <si>
    <t>ANEXO 28 - Divulgação e Publicidade (Rubrica 5.9)</t>
  </si>
  <si>
    <t>ANEXO 29 - Serviços Técnicos e de Consultoria (Rubrica 5.10)</t>
  </si>
  <si>
    <t>ANEXO 30 - Adequação de Instalação ou Obras (Rubrica 5.12)</t>
  </si>
  <si>
    <t>*Obs.: Despesas correspondentes a valores menores que 5% sobre o Total  do ANEXO 28 podem ser classificadas como "Outros", sem necessidade de detalhamento do valor de cada item. Entretanto, os itens devem ser listados abaixo:</t>
  </si>
  <si>
    <t>*Obs.: Despesas correspondentes a valores menores que 5% sobre o Total  do ANEXO 27 podem ser classificadas como "Outros", sem necessidade de detalhamento do valor de cada item. Entretanto, os itens devem ser listados abaixo:</t>
  </si>
  <si>
    <t>ANEXO 31 - Outros Serviços de Terceiros (Rubrica 5.13)</t>
  </si>
  <si>
    <t>Participantes do projeto</t>
  </si>
  <si>
    <t>-Qtd de Vinculados a Ufes</t>
  </si>
  <si>
    <t>-Qtd de participantes</t>
  </si>
  <si>
    <t>-Percentual de participantes vinculados à Ufes</t>
  </si>
  <si>
    <t>Carga horária mensal</t>
  </si>
  <si>
    <t>Serviço/Descrição da Atividade</t>
  </si>
  <si>
    <t>Matrícula</t>
  </si>
  <si>
    <t>SIAPE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</si>
</sst>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&quot;R$ &quot;#,##0.00_);[Red]\(&quot;R$ &quot;#,##0.00\)"/>
    <numFmt numFmtId="166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17">
    <xf numFmtId="0" fontId="0" fillId="0" borderId="0" xfId="0"/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4" fontId="0" fillId="0" borderId="12" xfId="1" applyFont="1" applyBorder="1" applyAlignment="1">
      <alignment horizontal="center"/>
    </xf>
    <xf numFmtId="0" fontId="0" fillId="0" borderId="0" xfId="0" applyAlignment="1">
      <alignment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44" fontId="5" fillId="4" borderId="8" xfId="1" applyFont="1" applyFill="1" applyBorder="1" applyAlignment="1">
      <alignment horizontal="center" vertical="center"/>
    </xf>
    <xf numFmtId="44" fontId="5" fillId="4" borderId="10" xfId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44" fontId="0" fillId="4" borderId="13" xfId="1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/>
    </xf>
    <xf numFmtId="0" fontId="0" fillId="3" borderId="15" xfId="0" applyFill="1" applyBorder="1" applyAlignment="1">
      <alignment wrapText="1"/>
    </xf>
    <xf numFmtId="0" fontId="0" fillId="3" borderId="16" xfId="0" applyFill="1" applyBorder="1" applyAlignment="1">
      <alignment horizontal="center"/>
    </xf>
    <xf numFmtId="0" fontId="0" fillId="3" borderId="16" xfId="0" applyFill="1" applyBorder="1" applyAlignment="1">
      <alignment wrapText="1"/>
    </xf>
    <xf numFmtId="0" fontId="7" fillId="4" borderId="9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44" fontId="7" fillId="4" borderId="10" xfId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4" fontId="6" fillId="0" borderId="1" xfId="1" applyFont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44" fontId="6" fillId="4" borderId="13" xfId="1" applyFont="1" applyFill="1" applyBorder="1" applyAlignment="1">
      <alignment horizontal="center" vertical="center"/>
    </xf>
    <xf numFmtId="44" fontId="7" fillId="4" borderId="8" xfId="1" applyFont="1" applyFill="1" applyBorder="1" applyAlignment="1">
      <alignment horizontal="center" vertical="center" wrapText="1"/>
    </xf>
    <xf numFmtId="44" fontId="7" fillId="4" borderId="10" xfId="1" applyFont="1" applyFill="1" applyBorder="1" applyAlignment="1">
      <alignment horizontal="center" vertical="center" wrapText="1"/>
    </xf>
    <xf numFmtId="44" fontId="6" fillId="4" borderId="17" xfId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/>
    </xf>
    <xf numFmtId="0" fontId="6" fillId="4" borderId="17" xfId="0" applyFont="1" applyFill="1" applyBorder="1" applyAlignment="1">
      <alignment horizontal="center" vertical="center"/>
    </xf>
    <xf numFmtId="44" fontId="7" fillId="4" borderId="33" xfId="1" applyFont="1" applyFill="1" applyBorder="1" applyAlignment="1">
      <alignment horizontal="center" vertical="center" wrapText="1"/>
    </xf>
    <xf numFmtId="44" fontId="6" fillId="0" borderId="34" xfId="1" applyFont="1" applyBorder="1" applyAlignment="1">
      <alignment horizontal="center"/>
    </xf>
    <xf numFmtId="0" fontId="7" fillId="4" borderId="3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44" fontId="6" fillId="6" borderId="12" xfId="1" applyFont="1" applyFill="1" applyBorder="1" applyAlignment="1">
      <alignment horizontal="center"/>
    </xf>
    <xf numFmtId="44" fontId="6" fillId="6" borderId="4" xfId="1" applyFont="1" applyFill="1" applyBorder="1" applyAlignment="1">
      <alignment horizontal="center" vertical="center"/>
    </xf>
    <xf numFmtId="44" fontId="0" fillId="6" borderId="4" xfId="1" applyFont="1" applyFill="1" applyBorder="1" applyAlignment="1">
      <alignment horizontal="center" vertical="center"/>
    </xf>
    <xf numFmtId="44" fontId="6" fillId="6" borderId="18" xfId="1" applyFont="1" applyFill="1" applyBorder="1" applyAlignment="1">
      <alignment horizontal="center"/>
    </xf>
    <xf numFmtId="44" fontId="6" fillId="6" borderId="19" xfId="1" applyFont="1" applyFill="1" applyBorder="1" applyAlignment="1">
      <alignment horizontal="center" vertical="center"/>
    </xf>
    <xf numFmtId="44" fontId="6" fillId="6" borderId="12" xfId="0" applyNumberFormat="1" applyFont="1" applyFill="1" applyBorder="1" applyAlignment="1">
      <alignment horizontal="center"/>
    </xf>
    <xf numFmtId="44" fontId="0" fillId="6" borderId="12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Protection="1">
      <protection locked="0"/>
    </xf>
    <xf numFmtId="0" fontId="11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center" wrapText="1"/>
      <protection locked="0"/>
    </xf>
    <xf numFmtId="44" fontId="8" fillId="5" borderId="30" xfId="1" applyFont="1" applyFill="1" applyBorder="1" applyAlignment="1" applyProtection="1">
      <alignment horizontal="center" vertical="center" wrapText="1"/>
      <protection locked="0"/>
    </xf>
    <xf numFmtId="44" fontId="1" fillId="2" borderId="2" xfId="1" applyFont="1" applyFill="1" applyBorder="1" applyAlignment="1" applyProtection="1">
      <alignment horizontal="center" vertical="center" wrapText="1"/>
      <protection locked="0"/>
    </xf>
    <xf numFmtId="44" fontId="3" fillId="0" borderId="10" xfId="1" applyFont="1" applyBorder="1" applyProtection="1">
      <protection locked="0"/>
    </xf>
    <xf numFmtId="44" fontId="3" fillId="0" borderId="12" xfId="1" applyFont="1" applyBorder="1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justify" vertical="center" wrapText="1"/>
      <protection locked="0"/>
    </xf>
    <xf numFmtId="165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justify" vertical="center" wrapText="1"/>
      <protection locked="0"/>
    </xf>
    <xf numFmtId="165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44" fontId="1" fillId="3" borderId="26" xfId="1" applyFont="1" applyFill="1" applyBorder="1" applyAlignment="1" applyProtection="1">
      <alignment horizontal="center" vertical="center" wrapText="1"/>
      <protection locked="0"/>
    </xf>
    <xf numFmtId="0" fontId="1" fillId="3" borderId="25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44" fontId="2" fillId="3" borderId="8" xfId="1" applyFont="1" applyFill="1" applyBorder="1" applyAlignment="1" applyProtection="1">
      <alignment horizontal="center" vertical="center" wrapText="1"/>
      <protection locked="0"/>
    </xf>
    <xf numFmtId="44" fontId="2" fillId="3" borderId="1" xfId="1" applyFont="1" applyFill="1" applyBorder="1" applyAlignment="1" applyProtection="1">
      <alignment horizontal="center" vertical="center" wrapText="1"/>
      <protection locked="0"/>
    </xf>
    <xf numFmtId="44" fontId="1" fillId="0" borderId="12" xfId="1" applyFont="1" applyFill="1" applyBorder="1" applyAlignment="1" applyProtection="1">
      <alignment horizontal="center" vertical="center" wrapText="1"/>
      <protection locked="0"/>
    </xf>
    <xf numFmtId="44" fontId="2" fillId="0" borderId="10" xfId="1" applyFont="1" applyBorder="1" applyAlignment="1" applyProtection="1">
      <alignment horizontal="center" vertical="center" wrapText="1"/>
      <protection locked="0"/>
    </xf>
    <xf numFmtId="44" fontId="2" fillId="0" borderId="12" xfId="1" applyFont="1" applyBorder="1" applyAlignment="1" applyProtection="1">
      <alignment horizontal="center" vertical="center" wrapText="1"/>
      <protection locked="0"/>
    </xf>
    <xf numFmtId="44" fontId="2" fillId="3" borderId="26" xfId="1" applyFont="1" applyFill="1" applyBorder="1" applyAlignment="1" applyProtection="1">
      <alignment horizontal="center" vertical="center" wrapText="1"/>
      <protection locked="0"/>
    </xf>
    <xf numFmtId="44" fontId="2" fillId="2" borderId="32" xfId="1" applyFont="1" applyFill="1" applyBorder="1" applyAlignment="1" applyProtection="1">
      <alignment horizontal="center" vertical="center" wrapText="1"/>
      <protection locked="0"/>
    </xf>
    <xf numFmtId="44" fontId="0" fillId="0" borderId="0" xfId="1" applyFont="1" applyAlignment="1" applyProtection="1">
      <alignment horizontal="center"/>
      <protection locked="0"/>
    </xf>
    <xf numFmtId="0" fontId="3" fillId="0" borderId="0" xfId="0" applyFont="1"/>
    <xf numFmtId="44" fontId="3" fillId="6" borderId="12" xfId="1" applyFont="1" applyFill="1" applyBorder="1" applyProtection="1"/>
    <xf numFmtId="44" fontId="2" fillId="6" borderId="10" xfId="1" applyFont="1" applyFill="1" applyBorder="1" applyAlignment="1" applyProtection="1">
      <alignment horizontal="center" vertical="center" wrapText="1"/>
    </xf>
    <xf numFmtId="44" fontId="2" fillId="6" borderId="12" xfId="1" applyFont="1" applyFill="1" applyBorder="1" applyAlignment="1" applyProtection="1">
      <alignment horizontal="center" vertical="center" wrapText="1"/>
    </xf>
    <xf numFmtId="44" fontId="1" fillId="6" borderId="21" xfId="1" applyFont="1" applyFill="1" applyBorder="1" applyAlignment="1" applyProtection="1">
      <alignment horizontal="center" vertical="center" wrapText="1"/>
    </xf>
    <xf numFmtId="44" fontId="1" fillId="6" borderId="12" xfId="1" applyFont="1" applyFill="1" applyBorder="1" applyAlignment="1" applyProtection="1">
      <alignment horizontal="center" vertical="center" wrapText="1"/>
    </xf>
    <xf numFmtId="44" fontId="1" fillId="6" borderId="10" xfId="1" applyFont="1" applyFill="1" applyBorder="1" applyAlignment="1" applyProtection="1">
      <alignment horizontal="center" vertical="center" wrapText="1"/>
    </xf>
    <xf numFmtId="44" fontId="2" fillId="6" borderId="21" xfId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44" fontId="0" fillId="0" borderId="1" xfId="2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4" fontId="5" fillId="0" borderId="8" xfId="2" applyFont="1" applyFill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44" fontId="2" fillId="8" borderId="24" xfId="1" applyFont="1" applyFill="1" applyBorder="1" applyAlignment="1" applyProtection="1">
      <alignment horizontal="center" vertical="center" wrapText="1"/>
    </xf>
    <xf numFmtId="44" fontId="0" fillId="0" borderId="1" xfId="1" applyFont="1" applyBorder="1"/>
    <xf numFmtId="0" fontId="0" fillId="0" borderId="1" xfId="0" quotePrefix="1" applyBorder="1"/>
    <xf numFmtId="164" fontId="3" fillId="0" borderId="0" xfId="0" applyNumberFormat="1" applyFont="1" applyProtection="1">
      <protection locked="0"/>
    </xf>
    <xf numFmtId="0" fontId="16" fillId="0" borderId="1" xfId="0" applyFont="1" applyBorder="1" applyAlignment="1">
      <alignment horizontal="center"/>
    </xf>
    <xf numFmtId="44" fontId="1" fillId="11" borderId="2" xfId="1" applyFont="1" applyFill="1" applyBorder="1" applyAlignment="1" applyProtection="1">
      <alignment vertical="center" wrapText="1"/>
    </xf>
    <xf numFmtId="44" fontId="1" fillId="10" borderId="2" xfId="1" applyFont="1" applyFill="1" applyBorder="1" applyAlignment="1" applyProtection="1">
      <alignment vertical="center" wrapText="1"/>
    </xf>
    <xf numFmtId="44" fontId="1" fillId="9" borderId="2" xfId="1" applyFont="1" applyFill="1" applyBorder="1" applyAlignment="1" applyProtection="1">
      <alignment vertical="center" wrapText="1"/>
    </xf>
    <xf numFmtId="44" fontId="1" fillId="7" borderId="2" xfId="1" applyFont="1" applyFill="1" applyBorder="1" applyAlignment="1" applyProtection="1">
      <alignment vertical="center" wrapText="1"/>
    </xf>
    <xf numFmtId="0" fontId="7" fillId="3" borderId="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44" fontId="7" fillId="3" borderId="8" xfId="1" applyFont="1" applyFill="1" applyBorder="1" applyAlignment="1">
      <alignment horizontal="center" vertical="center" wrapText="1"/>
    </xf>
    <xf numFmtId="44" fontId="15" fillId="6" borderId="19" xfId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44" fontId="6" fillId="0" borderId="8" xfId="1" applyFont="1" applyBorder="1" applyAlignment="1">
      <alignment horizontal="center"/>
    </xf>
    <xf numFmtId="0" fontId="6" fillId="0" borderId="8" xfId="1" applyNumberFormat="1" applyFont="1" applyBorder="1" applyAlignment="1">
      <alignment horizontal="center"/>
    </xf>
    <xf numFmtId="44" fontId="6" fillId="6" borderId="44" xfId="1" applyFont="1" applyFill="1" applyBorder="1" applyAlignment="1">
      <alignment horizontal="center"/>
    </xf>
    <xf numFmtId="0" fontId="7" fillId="4" borderId="2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 wrapText="1"/>
    </xf>
    <xf numFmtId="44" fontId="7" fillId="4" borderId="23" xfId="1" applyFont="1" applyFill="1" applyBorder="1" applyAlignment="1">
      <alignment horizontal="center" vertical="center" wrapText="1"/>
    </xf>
    <xf numFmtId="44" fontId="7" fillId="4" borderId="24" xfId="1" applyFont="1" applyFill="1" applyBorder="1" applyAlignment="1">
      <alignment horizontal="center" vertical="center" wrapText="1"/>
    </xf>
    <xf numFmtId="44" fontId="7" fillId="6" borderId="4" xfId="1" applyFont="1" applyFill="1" applyBorder="1" applyAlignment="1">
      <alignment horizontal="center" vertical="center"/>
    </xf>
    <xf numFmtId="44" fontId="5" fillId="4" borderId="8" xfId="6" applyFont="1" applyFill="1" applyBorder="1" applyAlignment="1">
      <alignment horizontal="center" vertical="center" wrapText="1"/>
    </xf>
    <xf numFmtId="44" fontId="7" fillId="4" borderId="8" xfId="6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44" fontId="0" fillId="0" borderId="0" xfId="0" applyNumberFormat="1"/>
    <xf numFmtId="44" fontId="0" fillId="0" borderId="0" xfId="0" applyNumberFormat="1" applyAlignment="1">
      <alignment vertical="center"/>
    </xf>
    <xf numFmtId="0" fontId="5" fillId="0" borderId="0" xfId="0" applyFont="1"/>
    <xf numFmtId="166" fontId="0" fillId="0" borderId="0" xfId="3" applyNumberFormat="1" applyFont="1"/>
    <xf numFmtId="9" fontId="0" fillId="0" borderId="0" xfId="4" applyFont="1"/>
    <xf numFmtId="0" fontId="0" fillId="0" borderId="0" xfId="0" quotePrefix="1"/>
    <xf numFmtId="0" fontId="5" fillId="0" borderId="0" xfId="0" quotePrefix="1" applyFont="1"/>
    <xf numFmtId="0" fontId="5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/>
    </xf>
    <xf numFmtId="0" fontId="5" fillId="0" borderId="1" xfId="0" applyFont="1" applyBorder="1"/>
    <xf numFmtId="44" fontId="5" fillId="0" borderId="1" xfId="1" applyFont="1" applyBorder="1"/>
    <xf numFmtId="44" fontId="5" fillId="0" borderId="0" xfId="1" applyFont="1"/>
    <xf numFmtId="10" fontId="5" fillId="0" borderId="1" xfId="4" applyNumberFormat="1" applyFont="1" applyBorder="1"/>
    <xf numFmtId="0" fontId="7" fillId="4" borderId="31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45" xfId="0" applyFont="1" applyFill="1" applyBorder="1" applyAlignment="1">
      <alignment horizontal="center" vertical="center" wrapText="1"/>
    </xf>
    <xf numFmtId="0" fontId="0" fillId="0" borderId="34" xfId="0" applyBorder="1" applyAlignment="1">
      <alignment wrapText="1"/>
    </xf>
    <xf numFmtId="0" fontId="2" fillId="3" borderId="27" xfId="0" applyFont="1" applyFill="1" applyBorder="1" applyAlignment="1" applyProtection="1">
      <alignment horizontal="left" vertical="center" wrapText="1"/>
      <protection locked="0"/>
    </xf>
    <xf numFmtId="0" fontId="2" fillId="3" borderId="26" xfId="0" applyFont="1" applyFill="1" applyBorder="1" applyAlignment="1" applyProtection="1">
      <alignment horizontal="left" vertical="center" wrapText="1"/>
      <protection locked="0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8" xfId="0" applyFont="1" applyBorder="1" applyAlignment="1" applyProtection="1">
      <alignment horizontal="left" vertical="center" wrapText="1"/>
      <protection locked="0"/>
    </xf>
    <xf numFmtId="0" fontId="2" fillId="0" borderId="29" xfId="0" applyFont="1" applyBorder="1" applyAlignment="1" applyProtection="1">
      <alignment horizontal="left" vertical="center" wrapText="1"/>
      <protection locked="0"/>
    </xf>
    <xf numFmtId="0" fontId="11" fillId="0" borderId="36" xfId="0" applyFont="1" applyBorder="1" applyAlignment="1" applyProtection="1">
      <alignment horizontal="center" vertical="center" wrapText="1"/>
      <protection locked="0"/>
    </xf>
    <xf numFmtId="0" fontId="11" fillId="0" borderId="37" xfId="0" applyFont="1" applyBorder="1" applyAlignment="1" applyProtection="1">
      <alignment horizontal="center" vertical="center" wrapText="1"/>
      <protection locked="0"/>
    </xf>
    <xf numFmtId="0" fontId="11" fillId="0" borderId="38" xfId="0" applyFont="1" applyBorder="1" applyAlignment="1" applyProtection="1">
      <alignment horizontal="center" vertical="center" wrapText="1"/>
      <protection locked="0"/>
    </xf>
    <xf numFmtId="0" fontId="11" fillId="0" borderId="39" xfId="0" applyFont="1" applyBorder="1" applyAlignment="1" applyProtection="1">
      <alignment horizontal="center" vertical="center" wrapText="1"/>
      <protection locked="0"/>
    </xf>
    <xf numFmtId="0" fontId="11" fillId="0" borderId="40" xfId="0" applyFont="1" applyBorder="1" applyAlignment="1" applyProtection="1">
      <alignment horizontal="center" vertical="center" wrapText="1"/>
      <protection locked="0"/>
    </xf>
    <xf numFmtId="0" fontId="11" fillId="0" borderId="41" xfId="0" applyFont="1" applyBorder="1" applyAlignment="1" applyProtection="1">
      <alignment horizontal="center" vertical="center" wrapText="1"/>
      <protection locked="0"/>
    </xf>
    <xf numFmtId="0" fontId="8" fillId="5" borderId="22" xfId="0" applyFont="1" applyFill="1" applyBorder="1" applyAlignment="1" applyProtection="1">
      <alignment horizontal="center" vertical="center" wrapText="1"/>
      <protection locked="0"/>
    </xf>
    <xf numFmtId="0" fontId="8" fillId="5" borderId="31" xfId="0" applyFont="1" applyFill="1" applyBorder="1" applyAlignment="1" applyProtection="1">
      <alignment horizontal="center" vertical="center" wrapText="1"/>
      <protection locked="0"/>
    </xf>
    <xf numFmtId="0" fontId="1" fillId="12" borderId="2" xfId="0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1" fillId="4" borderId="7" xfId="0" applyFont="1" applyFill="1" applyBorder="1" applyAlignment="1" applyProtection="1">
      <alignment horizontal="center" vertical="center" wrapText="1"/>
      <protection locked="0"/>
    </xf>
    <xf numFmtId="0" fontId="1" fillId="7" borderId="5" xfId="0" applyFont="1" applyFill="1" applyBorder="1" applyAlignment="1" applyProtection="1">
      <alignment horizontal="center" vertical="center" wrapText="1"/>
      <protection locked="0"/>
    </xf>
    <xf numFmtId="0" fontId="1" fillId="7" borderId="7" xfId="0" applyFont="1" applyFill="1" applyBorder="1" applyAlignment="1" applyProtection="1">
      <alignment horizontal="center" vertical="center" wrapText="1"/>
      <protection locked="0"/>
    </xf>
    <xf numFmtId="0" fontId="1" fillId="9" borderId="5" xfId="0" applyFont="1" applyFill="1" applyBorder="1" applyAlignment="1" applyProtection="1">
      <alignment horizontal="center" vertical="center" wrapText="1"/>
      <protection locked="0"/>
    </xf>
    <xf numFmtId="0" fontId="1" fillId="9" borderId="6" xfId="0" applyFont="1" applyFill="1" applyBorder="1" applyAlignment="1" applyProtection="1">
      <alignment horizontal="center" vertical="center" wrapText="1"/>
      <protection locked="0"/>
    </xf>
    <xf numFmtId="0" fontId="1" fillId="10" borderId="5" xfId="0" applyFont="1" applyFill="1" applyBorder="1" applyAlignment="1" applyProtection="1">
      <alignment horizontal="center" vertical="center" wrapText="1"/>
      <protection locked="0"/>
    </xf>
    <xf numFmtId="0" fontId="1" fillId="10" borderId="7" xfId="0" applyFont="1" applyFill="1" applyBorder="1" applyAlignment="1" applyProtection="1">
      <alignment horizontal="center" vertical="center" wrapText="1"/>
      <protection locked="0"/>
    </xf>
    <xf numFmtId="0" fontId="1" fillId="11" borderId="5" xfId="0" applyFont="1" applyFill="1" applyBorder="1" applyAlignment="1" applyProtection="1">
      <alignment horizontal="center" vertical="center" wrapText="1"/>
      <protection locked="0"/>
    </xf>
    <xf numFmtId="0" fontId="1" fillId="11" borderId="7" xfId="0" applyFont="1" applyFill="1" applyBorder="1" applyAlignment="1" applyProtection="1">
      <alignment horizontal="center" vertical="center" wrapText="1"/>
      <protection locked="0"/>
    </xf>
    <xf numFmtId="0" fontId="0" fillId="0" borderId="34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5" fillId="4" borderId="27" xfId="0" applyFont="1" applyFill="1" applyBorder="1" applyAlignment="1">
      <alignment horizontal="center" vertical="center"/>
    </xf>
    <xf numFmtId="0" fontId="5" fillId="4" borderId="42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7" fillId="4" borderId="45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42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11" fillId="7" borderId="36" xfId="0" applyFont="1" applyFill="1" applyBorder="1" applyAlignment="1">
      <alignment horizontal="center" vertical="center" wrapText="1"/>
    </xf>
    <xf numFmtId="0" fontId="11" fillId="7" borderId="37" xfId="0" applyFont="1" applyFill="1" applyBorder="1" applyAlignment="1">
      <alignment horizontal="center" vertical="center" wrapText="1"/>
    </xf>
    <xf numFmtId="0" fontId="11" fillId="7" borderId="38" xfId="0" applyFont="1" applyFill="1" applyBorder="1" applyAlignment="1">
      <alignment horizontal="center" vertical="center" wrapText="1"/>
    </xf>
    <xf numFmtId="0" fontId="11" fillId="7" borderId="39" xfId="0" applyFont="1" applyFill="1" applyBorder="1" applyAlignment="1">
      <alignment horizontal="center" vertical="center" wrapText="1"/>
    </xf>
    <xf numFmtId="0" fontId="11" fillId="7" borderId="40" xfId="0" applyFont="1" applyFill="1" applyBorder="1" applyAlignment="1">
      <alignment horizontal="center" vertical="center" wrapText="1"/>
    </xf>
    <xf numFmtId="0" fontId="11" fillId="7" borderId="4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5" fillId="2" borderId="36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20" xfId="0" applyBorder="1" applyAlignment="1">
      <alignment horizontal="center"/>
    </xf>
    <xf numFmtId="0" fontId="15" fillId="4" borderId="5" xfId="0" applyFont="1" applyFill="1" applyBorder="1" applyAlignment="1">
      <alignment horizontal="right" vertical="center"/>
    </xf>
    <xf numFmtId="0" fontId="15" fillId="4" borderId="6" xfId="0" applyFont="1" applyFill="1" applyBorder="1" applyAlignment="1">
      <alignment horizontal="right" vertical="center"/>
    </xf>
    <xf numFmtId="0" fontId="15" fillId="4" borderId="32" xfId="0" applyFont="1" applyFill="1" applyBorder="1" applyAlignment="1">
      <alignment horizontal="right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left" wrapText="1"/>
    </xf>
    <xf numFmtId="0" fontId="6" fillId="3" borderId="0" xfId="0" applyFont="1" applyFill="1" applyAlignment="1">
      <alignment horizontal="left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2" fillId="7" borderId="0" xfId="0" applyFont="1" applyFill="1" applyAlignment="1">
      <alignment horizontal="center" vertical="center"/>
    </xf>
  </cellXfs>
  <cellStyles count="7">
    <cellStyle name="Moeda" xfId="1" builtinId="4"/>
    <cellStyle name="Moeda 2" xfId="2" xr:uid="{00000000-0005-0000-0000-000001000000}"/>
    <cellStyle name="Moeda 2 2" xfId="6" xr:uid="{7C28551A-65CE-45E1-8FE3-FFF9DED2CC23}"/>
    <cellStyle name="Moeda 3" xfId="5" xr:uid="{C17B5194-0265-4BA5-80D2-FBF22B5806D6}"/>
    <cellStyle name="Normal" xfId="0" builtinId="0"/>
    <cellStyle name="Porcentagem" xfId="4" builtinId="5"/>
    <cellStyle name="Vírgula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E88"/>
  <sheetViews>
    <sheetView tabSelected="1" topLeftCell="A53" zoomScale="90" zoomScaleNormal="90" workbookViewId="0">
      <selection activeCell="C69" sqref="C69"/>
    </sheetView>
  </sheetViews>
  <sheetFormatPr defaultColWidth="9.140625" defaultRowHeight="15" x14ac:dyDescent="0.25"/>
  <cols>
    <col min="1" max="1" width="63.85546875" style="48" bestFit="1" customWidth="1"/>
    <col min="2" max="2" width="58.140625" style="48" bestFit="1" customWidth="1"/>
    <col min="3" max="3" width="26.5703125" style="71" customWidth="1"/>
    <col min="4" max="16384" width="9.140625" style="48"/>
  </cols>
  <sheetData>
    <row r="1" spans="1:5" ht="12.75" customHeight="1" x14ac:dyDescent="0.25">
      <c r="A1" s="148" t="s">
        <v>130</v>
      </c>
      <c r="B1" s="149"/>
      <c r="C1" s="150"/>
      <c r="D1" s="47"/>
    </row>
    <row r="2" spans="1:5" ht="13.5" customHeight="1" thickBot="1" x14ac:dyDescent="0.3">
      <c r="A2" s="151"/>
      <c r="B2" s="152"/>
      <c r="C2" s="153"/>
      <c r="D2" s="47"/>
    </row>
    <row r="3" spans="1:5" ht="14.25" customHeight="1" thickBot="1" x14ac:dyDescent="0.3">
      <c r="A3" s="49"/>
      <c r="B3" s="49"/>
      <c r="C3" s="49"/>
      <c r="D3" s="49"/>
    </row>
    <row r="4" spans="1:5" s="46" customFormat="1" ht="25.5" customHeight="1" thickBot="1" x14ac:dyDescent="0.25">
      <c r="A4" s="154" t="s">
        <v>115</v>
      </c>
      <c r="B4" s="155"/>
      <c r="C4" s="50" t="s">
        <v>36</v>
      </c>
    </row>
    <row r="5" spans="1:5" s="46" customFormat="1" ht="15.75" customHeight="1" thickBot="1" x14ac:dyDescent="0.25">
      <c r="A5" s="137" t="s">
        <v>2</v>
      </c>
      <c r="B5" s="138"/>
      <c r="C5" s="51" t="s">
        <v>3</v>
      </c>
    </row>
    <row r="6" spans="1:5" s="46" customFormat="1" ht="12.75" x14ac:dyDescent="0.2">
      <c r="A6" s="139" t="s">
        <v>6</v>
      </c>
      <c r="B6" s="140"/>
      <c r="C6" s="52"/>
    </row>
    <row r="7" spans="1:5" s="46" customFormat="1" ht="12.75" x14ac:dyDescent="0.2">
      <c r="A7" s="141" t="s">
        <v>176</v>
      </c>
      <c r="B7" s="142"/>
      <c r="C7" s="52"/>
    </row>
    <row r="8" spans="1:5" s="46" customFormat="1" ht="12.75" x14ac:dyDescent="0.2">
      <c r="A8" s="141" t="s">
        <v>177</v>
      </c>
      <c r="B8" s="142"/>
      <c r="C8" s="53"/>
      <c r="E8" s="72"/>
    </row>
    <row r="9" spans="1:5" s="46" customFormat="1" ht="13.5" thickBot="1" x14ac:dyDescent="0.25">
      <c r="A9" s="141" t="s">
        <v>4</v>
      </c>
      <c r="B9" s="142"/>
      <c r="C9" s="73">
        <f>SUM(C6:C8)</f>
        <v>0</v>
      </c>
    </row>
    <row r="10" spans="1:5" ht="15.75" thickBot="1" x14ac:dyDescent="0.3">
      <c r="A10" s="54" t="s">
        <v>5</v>
      </c>
      <c r="B10" s="51" t="s">
        <v>46</v>
      </c>
      <c r="C10" s="51" t="s">
        <v>45</v>
      </c>
    </row>
    <row r="11" spans="1:5" s="46" customFormat="1" ht="13.5" thickBot="1" x14ac:dyDescent="0.25">
      <c r="A11" s="160" t="s">
        <v>133</v>
      </c>
      <c r="B11" s="161"/>
      <c r="C11" s="96">
        <f>C19+C26+C30</f>
        <v>0</v>
      </c>
    </row>
    <row r="12" spans="1:5" s="46" customFormat="1" ht="13.5" thickBot="1" x14ac:dyDescent="0.25">
      <c r="A12" s="135" t="s">
        <v>7</v>
      </c>
      <c r="B12" s="135"/>
      <c r="C12" s="135"/>
    </row>
    <row r="13" spans="1:5" s="46" customFormat="1" ht="12.75" x14ac:dyDescent="0.2">
      <c r="A13" s="55" t="s">
        <v>11</v>
      </c>
      <c r="B13" s="56" t="s">
        <v>81</v>
      </c>
      <c r="C13" s="74">
        <f>'ANEXOS 1-11  RUBRICA 3'!E13</f>
        <v>0</v>
      </c>
    </row>
    <row r="14" spans="1:5" s="46" customFormat="1" ht="12.75" x14ac:dyDescent="0.2">
      <c r="A14" s="57" t="s">
        <v>124</v>
      </c>
      <c r="B14" s="58" t="s">
        <v>82</v>
      </c>
      <c r="C14" s="75">
        <f>'ANEXOS 1-11  RUBRICA 3'!F21</f>
        <v>0</v>
      </c>
    </row>
    <row r="15" spans="1:5" s="46" customFormat="1" ht="12.75" x14ac:dyDescent="0.2">
      <c r="A15" s="57" t="s">
        <v>12</v>
      </c>
      <c r="B15" s="58" t="s">
        <v>83</v>
      </c>
      <c r="C15" s="75">
        <f>'ANEXOS 1-11  RUBRICA 3'!F29</f>
        <v>0</v>
      </c>
    </row>
    <row r="16" spans="1:5" s="46" customFormat="1" ht="12.75" x14ac:dyDescent="0.2">
      <c r="A16" s="57" t="s">
        <v>20</v>
      </c>
      <c r="B16" s="58" t="s">
        <v>84</v>
      </c>
      <c r="C16" s="75">
        <f>'ANEXOS 1-11  RUBRICA 3'!D43</f>
        <v>0</v>
      </c>
    </row>
    <row r="17" spans="1:3" s="46" customFormat="1" ht="12.75" x14ac:dyDescent="0.2">
      <c r="A17" s="57" t="s">
        <v>19</v>
      </c>
      <c r="B17" s="58" t="s">
        <v>85</v>
      </c>
      <c r="C17" s="75">
        <f>'ANEXOS 1-11  RUBRICA 3'!F51</f>
        <v>0</v>
      </c>
    </row>
    <row r="18" spans="1:3" s="46" customFormat="1" ht="12.75" x14ac:dyDescent="0.2">
      <c r="A18" s="57" t="s">
        <v>33</v>
      </c>
      <c r="B18" s="58" t="s">
        <v>76</v>
      </c>
      <c r="C18" s="76">
        <f>0.2*SUM(C13,C14,C17)</f>
        <v>0</v>
      </c>
    </row>
    <row r="19" spans="1:3" s="46" customFormat="1" ht="13.5" thickBot="1" x14ac:dyDescent="0.25">
      <c r="A19" s="59" t="s">
        <v>0</v>
      </c>
      <c r="B19" s="60"/>
      <c r="C19" s="76">
        <f>SUM(C13:C18)</f>
        <v>0</v>
      </c>
    </row>
    <row r="20" spans="1:3" s="46" customFormat="1" ht="13.5" thickBot="1" x14ac:dyDescent="0.25">
      <c r="A20" s="157" t="s">
        <v>8</v>
      </c>
      <c r="B20" s="158"/>
      <c r="C20" s="159"/>
    </row>
    <row r="21" spans="1:3" s="46" customFormat="1" ht="12.75" x14ac:dyDescent="0.2">
      <c r="A21" s="55" t="s">
        <v>13</v>
      </c>
      <c r="B21" s="56" t="s">
        <v>86</v>
      </c>
      <c r="C21" s="74">
        <f>'ANEXOS 1-11  RUBRICA 3'!F58</f>
        <v>0</v>
      </c>
    </row>
    <row r="22" spans="1:3" s="46" customFormat="1" ht="12.75" x14ac:dyDescent="0.2">
      <c r="A22" s="57" t="s">
        <v>14</v>
      </c>
      <c r="B22" s="58" t="s">
        <v>87</v>
      </c>
      <c r="C22" s="75">
        <f>'ANEXOS 1-11  RUBRICA 3'!E66</f>
        <v>0</v>
      </c>
    </row>
    <row r="23" spans="1:3" s="46" customFormat="1" ht="12.75" x14ac:dyDescent="0.2">
      <c r="A23" s="57" t="s">
        <v>21</v>
      </c>
      <c r="B23" s="58" t="s">
        <v>88</v>
      </c>
      <c r="C23" s="75">
        <f>'ANEXOS 1-11  RUBRICA 3'!D74</f>
        <v>0</v>
      </c>
    </row>
    <row r="24" spans="1:3" s="46" customFormat="1" ht="12.75" x14ac:dyDescent="0.2">
      <c r="A24" s="57" t="s">
        <v>15</v>
      </c>
      <c r="B24" s="58" t="s">
        <v>89</v>
      </c>
      <c r="C24" s="75">
        <f>'ANEXOS 1-11  RUBRICA 3'!F82</f>
        <v>0</v>
      </c>
    </row>
    <row r="25" spans="1:3" s="46" customFormat="1" ht="12.75" x14ac:dyDescent="0.2">
      <c r="A25" s="57" t="s">
        <v>38</v>
      </c>
      <c r="B25" s="58" t="s">
        <v>127</v>
      </c>
      <c r="C25" s="75">
        <f>0.2*SUM(C21,C24)</f>
        <v>0</v>
      </c>
    </row>
    <row r="26" spans="1:3" s="46" customFormat="1" ht="13.5" thickBot="1" x14ac:dyDescent="0.25">
      <c r="A26" s="61" t="s">
        <v>0</v>
      </c>
      <c r="B26" s="60"/>
      <c r="C26" s="77">
        <f>SUM(C21:C25)</f>
        <v>0</v>
      </c>
    </row>
    <row r="27" spans="1:3" s="46" customFormat="1" ht="13.5" thickBot="1" x14ac:dyDescent="0.25">
      <c r="A27" s="135" t="s">
        <v>32</v>
      </c>
      <c r="B27" s="135"/>
      <c r="C27" s="135"/>
    </row>
    <row r="28" spans="1:3" s="46" customFormat="1" ht="12.75" x14ac:dyDescent="0.2">
      <c r="A28" s="62" t="s">
        <v>78</v>
      </c>
      <c r="B28" s="56" t="s">
        <v>90</v>
      </c>
      <c r="C28" s="74">
        <f>'ANEXOS 1-11  RUBRICA 3'!H122</f>
        <v>0</v>
      </c>
    </row>
    <row r="29" spans="1:3" s="46" customFormat="1" ht="12.75" x14ac:dyDescent="0.2">
      <c r="A29" s="63" t="s">
        <v>79</v>
      </c>
      <c r="B29" s="58" t="s">
        <v>91</v>
      </c>
      <c r="C29" s="75">
        <f>'ANEXOS 1-11  RUBRICA 3'!H138</f>
        <v>0</v>
      </c>
    </row>
    <row r="30" spans="1:3" s="46" customFormat="1" ht="13.5" thickBot="1" x14ac:dyDescent="0.25">
      <c r="A30" s="61" t="s">
        <v>0</v>
      </c>
      <c r="B30" s="60"/>
      <c r="C30" s="77">
        <f>SUM(C28:C29)</f>
        <v>0</v>
      </c>
    </row>
    <row r="31" spans="1:3" s="46" customFormat="1" ht="13.5" thickBot="1" x14ac:dyDescent="0.25">
      <c r="A31" s="162" t="s">
        <v>37</v>
      </c>
      <c r="B31" s="163"/>
      <c r="C31" s="95">
        <f>C39+C47</f>
        <v>0</v>
      </c>
    </row>
    <row r="32" spans="1:3" s="46" customFormat="1" ht="13.5" thickBot="1" x14ac:dyDescent="0.25">
      <c r="A32" s="135" t="s">
        <v>9</v>
      </c>
      <c r="B32" s="135"/>
      <c r="C32" s="135"/>
    </row>
    <row r="33" spans="1:3" s="46" customFormat="1" ht="12.75" x14ac:dyDescent="0.2">
      <c r="A33" s="55" t="s">
        <v>80</v>
      </c>
      <c r="B33" s="56" t="s">
        <v>92</v>
      </c>
      <c r="C33" s="74">
        <f>'ANEXOS 12-19  RUBRICA 4'!F14</f>
        <v>0</v>
      </c>
    </row>
    <row r="34" spans="1:3" s="46" customFormat="1" ht="12.75" x14ac:dyDescent="0.2">
      <c r="A34" s="57" t="s">
        <v>34</v>
      </c>
      <c r="B34" s="58" t="s">
        <v>122</v>
      </c>
      <c r="C34" s="75">
        <f>C33*0.371</f>
        <v>0</v>
      </c>
    </row>
    <row r="35" spans="1:3" s="46" customFormat="1" ht="12.75" x14ac:dyDescent="0.2">
      <c r="A35" s="57" t="s">
        <v>35</v>
      </c>
      <c r="B35" s="58" t="s">
        <v>123</v>
      </c>
      <c r="C35" s="75">
        <f>C33*0.404</f>
        <v>0</v>
      </c>
    </row>
    <row r="36" spans="1:3" s="46" customFormat="1" ht="12.75" x14ac:dyDescent="0.2">
      <c r="A36" s="57" t="s">
        <v>16</v>
      </c>
      <c r="B36" s="58" t="s">
        <v>54</v>
      </c>
      <c r="C36" s="75">
        <f>'ANEXOS 12-19  RUBRICA 4'!D22</f>
        <v>0</v>
      </c>
    </row>
    <row r="37" spans="1:3" s="46" customFormat="1" ht="12.75" x14ac:dyDescent="0.2">
      <c r="A37" s="57" t="s">
        <v>17</v>
      </c>
      <c r="B37" s="58" t="s">
        <v>55</v>
      </c>
      <c r="C37" s="75">
        <f>'ANEXOS 12-19  RUBRICA 4'!D30</f>
        <v>0</v>
      </c>
    </row>
    <row r="38" spans="1:3" s="46" customFormat="1" ht="12.75" x14ac:dyDescent="0.2">
      <c r="A38" s="57" t="s">
        <v>180</v>
      </c>
      <c r="B38" s="58" t="s">
        <v>56</v>
      </c>
      <c r="C38" s="75">
        <f>'ANEXOS 12-19  RUBRICA 4'!C81</f>
        <v>0</v>
      </c>
    </row>
    <row r="39" spans="1:3" s="46" customFormat="1" ht="13.5" thickBot="1" x14ac:dyDescent="0.25">
      <c r="A39" s="61" t="s">
        <v>0</v>
      </c>
      <c r="B39" s="60"/>
      <c r="C39" s="77">
        <f>SUM(C33:C38)</f>
        <v>0</v>
      </c>
    </row>
    <row r="40" spans="1:3" ht="15.75" thickBot="1" x14ac:dyDescent="0.3">
      <c r="A40" s="135" t="s">
        <v>10</v>
      </c>
      <c r="B40" s="135"/>
      <c r="C40" s="135"/>
    </row>
    <row r="41" spans="1:3" x14ac:dyDescent="0.25">
      <c r="A41" s="55" t="s">
        <v>48</v>
      </c>
      <c r="B41" s="56" t="s">
        <v>194</v>
      </c>
      <c r="C41" s="74">
        <f>'ANEXOS 12-19  RUBRICA 4'!G89</f>
        <v>0</v>
      </c>
    </row>
    <row r="42" spans="1:3" x14ac:dyDescent="0.25">
      <c r="A42" s="57" t="s">
        <v>49</v>
      </c>
      <c r="B42" s="58" t="s">
        <v>43</v>
      </c>
      <c r="C42" s="75">
        <f>C41*0.371</f>
        <v>0</v>
      </c>
    </row>
    <row r="43" spans="1:3" x14ac:dyDescent="0.25">
      <c r="A43" s="57" t="s">
        <v>50</v>
      </c>
      <c r="B43" s="58" t="s">
        <v>44</v>
      </c>
      <c r="C43" s="75">
        <f>C41*0.404</f>
        <v>0</v>
      </c>
    </row>
    <row r="44" spans="1:3" x14ac:dyDescent="0.25">
      <c r="A44" s="57" t="s">
        <v>18</v>
      </c>
      <c r="B44" s="58" t="s">
        <v>93</v>
      </c>
      <c r="C44" s="75">
        <f>'ANEXOS 12-19  RUBRICA 4'!D97</f>
        <v>0</v>
      </c>
    </row>
    <row r="45" spans="1:3" x14ac:dyDescent="0.25">
      <c r="A45" s="57" t="s">
        <v>51</v>
      </c>
      <c r="B45" s="58" t="s">
        <v>195</v>
      </c>
      <c r="C45" s="75">
        <f>'ANEXOS 12-19  RUBRICA 4'!D105</f>
        <v>0</v>
      </c>
    </row>
    <row r="46" spans="1:3" x14ac:dyDescent="0.25">
      <c r="A46" s="57" t="s">
        <v>189</v>
      </c>
      <c r="B46" s="58" t="s">
        <v>196</v>
      </c>
      <c r="C46" s="75">
        <f>'ANEXOS 12-19  RUBRICA 4'!C156</f>
        <v>0</v>
      </c>
    </row>
    <row r="47" spans="1:3" ht="15.75" thickBot="1" x14ac:dyDescent="0.3">
      <c r="A47" s="61" t="s">
        <v>0</v>
      </c>
      <c r="B47" s="60"/>
      <c r="C47" s="77">
        <f>SUM(C41:C46)</f>
        <v>0</v>
      </c>
    </row>
    <row r="48" spans="1:3" ht="15.75" thickBot="1" x14ac:dyDescent="0.3">
      <c r="A48" s="164" t="s">
        <v>22</v>
      </c>
      <c r="B48" s="165"/>
      <c r="C48" s="94">
        <f>C62</f>
        <v>0</v>
      </c>
    </row>
    <row r="49" spans="1:5" x14ac:dyDescent="0.25">
      <c r="A49" s="55" t="s">
        <v>39</v>
      </c>
      <c r="B49" s="64" t="s">
        <v>94</v>
      </c>
      <c r="C49" s="78">
        <f>'ANEXOS 20-31  RUBRICA 5'!D20</f>
        <v>0</v>
      </c>
    </row>
    <row r="50" spans="1:5" x14ac:dyDescent="0.25">
      <c r="A50" s="57" t="s">
        <v>57</v>
      </c>
      <c r="B50" s="65" t="s">
        <v>95</v>
      </c>
      <c r="C50" s="75">
        <f>'ANEXOS 20-31  RUBRICA 5'!D35</f>
        <v>0</v>
      </c>
    </row>
    <row r="51" spans="1:5" x14ac:dyDescent="0.25">
      <c r="A51" s="57" t="s">
        <v>58</v>
      </c>
      <c r="B51" s="65" t="s">
        <v>96</v>
      </c>
      <c r="C51" s="75">
        <f>'ANEXOS 20-31  RUBRICA 5'!D50</f>
        <v>0</v>
      </c>
    </row>
    <row r="52" spans="1:5" x14ac:dyDescent="0.25">
      <c r="A52" s="57" t="s">
        <v>59</v>
      </c>
      <c r="B52" s="65" t="s">
        <v>97</v>
      </c>
      <c r="C52" s="75">
        <f>'ANEXOS 20-31  RUBRICA 5'!D65</f>
        <v>0</v>
      </c>
    </row>
    <row r="53" spans="1:5" x14ac:dyDescent="0.25">
      <c r="A53" s="57" t="s">
        <v>60</v>
      </c>
      <c r="B53" s="65" t="s">
        <v>98</v>
      </c>
      <c r="C53" s="77">
        <f>'ANEXOS 20-31  RUBRICA 5'!E80</f>
        <v>0</v>
      </c>
    </row>
    <row r="54" spans="1:5" x14ac:dyDescent="0.25">
      <c r="A54" s="57" t="s">
        <v>23</v>
      </c>
      <c r="B54" s="65" t="s">
        <v>99</v>
      </c>
      <c r="C54" s="77">
        <f>'ANEXOS 20-31  RUBRICA 5'!D95</f>
        <v>0</v>
      </c>
    </row>
    <row r="55" spans="1:5" x14ac:dyDescent="0.25">
      <c r="A55" s="57" t="s">
        <v>24</v>
      </c>
      <c r="B55" s="65" t="s">
        <v>100</v>
      </c>
      <c r="C55" s="75">
        <f>'ANEXOS 20-31  RUBRICA 5'!D110</f>
        <v>0</v>
      </c>
    </row>
    <row r="56" spans="1:5" x14ac:dyDescent="0.25">
      <c r="A56" s="57" t="s">
        <v>25</v>
      </c>
      <c r="B56" s="65" t="s">
        <v>101</v>
      </c>
      <c r="C56" s="75">
        <f>'ANEXOS 20-31  RUBRICA 5'!D124</f>
        <v>0</v>
      </c>
    </row>
    <row r="57" spans="1:5" x14ac:dyDescent="0.25">
      <c r="A57" s="57" t="s">
        <v>26</v>
      </c>
      <c r="B57" s="65" t="s">
        <v>102</v>
      </c>
      <c r="C57" s="75">
        <f>'ANEXOS 20-31  RUBRICA 5'!D139</f>
        <v>0</v>
      </c>
    </row>
    <row r="58" spans="1:5" x14ac:dyDescent="0.25">
      <c r="A58" s="57" t="s">
        <v>27</v>
      </c>
      <c r="B58" s="65" t="s">
        <v>103</v>
      </c>
      <c r="C58" s="77">
        <f>'ANEXOS 20-31  RUBRICA 5'!E153</f>
        <v>0</v>
      </c>
    </row>
    <row r="59" spans="1:5" x14ac:dyDescent="0.25">
      <c r="A59" s="57" t="s">
        <v>172</v>
      </c>
      <c r="B59" s="65"/>
      <c r="C59" s="66"/>
    </row>
    <row r="60" spans="1:5" x14ac:dyDescent="0.25">
      <c r="A60" s="57" t="s">
        <v>61</v>
      </c>
      <c r="B60" s="65" t="s">
        <v>197</v>
      </c>
      <c r="C60" s="75">
        <f>'ANEXOS 20-31  RUBRICA 5'!E161</f>
        <v>0</v>
      </c>
    </row>
    <row r="61" spans="1:5" x14ac:dyDescent="0.25">
      <c r="A61" s="57" t="s">
        <v>28</v>
      </c>
      <c r="B61" s="65" t="s">
        <v>198</v>
      </c>
      <c r="C61" s="75">
        <f>'ANEXOS 20-31  RUBRICA 5'!E169</f>
        <v>0</v>
      </c>
    </row>
    <row r="62" spans="1:5" s="46" customFormat="1" ht="13.5" thickBot="1" x14ac:dyDescent="0.25">
      <c r="A62" s="61" t="s">
        <v>0</v>
      </c>
      <c r="B62" s="60"/>
      <c r="C62" s="77">
        <f>SUM(C49:C61)</f>
        <v>0</v>
      </c>
    </row>
    <row r="63" spans="1:5" s="46" customFormat="1" ht="15.75" customHeight="1" thickBot="1" x14ac:dyDescent="0.25">
      <c r="A63" s="166" t="s">
        <v>29</v>
      </c>
      <c r="B63" s="167"/>
      <c r="C63" s="93">
        <f>C67</f>
        <v>0</v>
      </c>
      <c r="E63" s="91"/>
    </row>
    <row r="64" spans="1:5" s="46" customFormat="1" ht="15" customHeight="1" x14ac:dyDescent="0.2">
      <c r="A64" s="146" t="s">
        <v>173</v>
      </c>
      <c r="B64" s="147"/>
      <c r="C64" s="67"/>
    </row>
    <row r="65" spans="1:3" s="46" customFormat="1" ht="15" customHeight="1" x14ac:dyDescent="0.2">
      <c r="A65" s="144" t="s">
        <v>125</v>
      </c>
      <c r="B65" s="145"/>
      <c r="C65" s="68"/>
    </row>
    <row r="66" spans="1:3" s="46" customFormat="1" ht="15" customHeight="1" x14ac:dyDescent="0.2">
      <c r="A66" s="144" t="s">
        <v>126</v>
      </c>
      <c r="B66" s="145"/>
      <c r="C66" s="68"/>
    </row>
    <row r="67" spans="1:3" s="46" customFormat="1" ht="13.5" thickBot="1" x14ac:dyDescent="0.25">
      <c r="A67" s="61" t="s">
        <v>0</v>
      </c>
      <c r="B67" s="69"/>
      <c r="C67" s="75">
        <f>SUM(C64:C66)</f>
        <v>0</v>
      </c>
    </row>
    <row r="68" spans="1:3" s="46" customFormat="1" ht="13.5" thickBot="1" x14ac:dyDescent="0.25">
      <c r="A68" s="156" t="s">
        <v>30</v>
      </c>
      <c r="B68" s="156"/>
      <c r="C68" s="156"/>
    </row>
    <row r="69" spans="1:3" x14ac:dyDescent="0.25">
      <c r="A69" s="146" t="s">
        <v>116</v>
      </c>
      <c r="B69" s="147"/>
      <c r="C69" s="74">
        <f>C11-C71</f>
        <v>0</v>
      </c>
    </row>
    <row r="70" spans="1:3" x14ac:dyDescent="0.25">
      <c r="A70" s="144" t="s">
        <v>117</v>
      </c>
      <c r="B70" s="145"/>
      <c r="C70" s="75">
        <f>C31</f>
        <v>0</v>
      </c>
    </row>
    <row r="71" spans="1:3" x14ac:dyDescent="0.25">
      <c r="A71" s="144" t="s">
        <v>118</v>
      </c>
      <c r="B71" s="145"/>
      <c r="C71" s="75">
        <f>C30</f>
        <v>0</v>
      </c>
    </row>
    <row r="72" spans="1:3" x14ac:dyDescent="0.25">
      <c r="A72" s="144" t="s">
        <v>119</v>
      </c>
      <c r="B72" s="145"/>
      <c r="C72" s="75">
        <f>C48</f>
        <v>0</v>
      </c>
    </row>
    <row r="73" spans="1:3" ht="15.75" thickBot="1" x14ac:dyDescent="0.3">
      <c r="A73" s="133" t="s">
        <v>120</v>
      </c>
      <c r="B73" s="134"/>
      <c r="C73" s="79">
        <f>C67</f>
        <v>0</v>
      </c>
    </row>
    <row r="74" spans="1:3" ht="15.75" thickBot="1" x14ac:dyDescent="0.3">
      <c r="A74" s="81" t="s">
        <v>1</v>
      </c>
      <c r="B74" s="70"/>
      <c r="C74" s="88">
        <f>SUM(C69:C73)</f>
        <v>0</v>
      </c>
    </row>
    <row r="76" spans="1:3" ht="15" customHeight="1" x14ac:dyDescent="0.25">
      <c r="A76" s="143" t="s">
        <v>131</v>
      </c>
      <c r="B76" s="143"/>
    </row>
    <row r="77" spans="1:3" x14ac:dyDescent="0.25">
      <c r="A77" s="143"/>
      <c r="B77" s="143"/>
    </row>
    <row r="78" spans="1:3" x14ac:dyDescent="0.25">
      <c r="A78" s="80"/>
      <c r="B78" s="80"/>
    </row>
    <row r="79" spans="1:3" x14ac:dyDescent="0.25">
      <c r="A79" s="80"/>
      <c r="B79" s="80"/>
    </row>
    <row r="80" spans="1:3" ht="15" customHeight="1" x14ac:dyDescent="0.25">
      <c r="A80" s="136"/>
      <c r="B80" s="136"/>
    </row>
    <row r="81" spans="1:2" x14ac:dyDescent="0.25">
      <c r="A81" s="80"/>
      <c r="B81" s="80"/>
    </row>
    <row r="82" spans="1:2" ht="15" customHeight="1" x14ac:dyDescent="0.25">
      <c r="A82" s="136"/>
      <c r="B82" s="136"/>
    </row>
    <row r="83" spans="1:2" ht="16.5" customHeight="1" x14ac:dyDescent="0.25">
      <c r="A83" s="136"/>
      <c r="B83" s="136"/>
    </row>
    <row r="85" spans="1:2" ht="15" customHeight="1" x14ac:dyDescent="0.25">
      <c r="A85" s="136"/>
      <c r="B85" s="136"/>
    </row>
    <row r="86" spans="1:2" x14ac:dyDescent="0.25">
      <c r="A86" s="136"/>
      <c r="B86" s="136"/>
    </row>
    <row r="88" spans="1:2" x14ac:dyDescent="0.25">
      <c r="A88" s="136"/>
      <c r="B88" s="136"/>
    </row>
  </sheetData>
  <mergeCells count="30">
    <mergeCell ref="A64:B64"/>
    <mergeCell ref="A65:B65"/>
    <mergeCell ref="A66:B66"/>
    <mergeCell ref="A1:C2"/>
    <mergeCell ref="A72:B72"/>
    <mergeCell ref="A4:B4"/>
    <mergeCell ref="A68:C68"/>
    <mergeCell ref="A69:B69"/>
    <mergeCell ref="A20:C20"/>
    <mergeCell ref="A11:B11"/>
    <mergeCell ref="A31:B31"/>
    <mergeCell ref="A48:B48"/>
    <mergeCell ref="A63:B63"/>
    <mergeCell ref="A7:B7"/>
    <mergeCell ref="A73:B73"/>
    <mergeCell ref="A12:C12"/>
    <mergeCell ref="A88:B88"/>
    <mergeCell ref="A5:B5"/>
    <mergeCell ref="A6:B6"/>
    <mergeCell ref="A8:B8"/>
    <mergeCell ref="A9:B9"/>
    <mergeCell ref="A27:C27"/>
    <mergeCell ref="A32:C32"/>
    <mergeCell ref="A40:C40"/>
    <mergeCell ref="A80:B80"/>
    <mergeCell ref="A85:B86"/>
    <mergeCell ref="A76:B77"/>
    <mergeCell ref="A82:B83"/>
    <mergeCell ref="A70:B70"/>
    <mergeCell ref="A71:B71"/>
  </mergeCells>
  <pageMargins left="0.51181102362204722" right="0.51181102362204722" top="0.78740157480314965" bottom="0.78740157480314965" header="0.31496062992125984" footer="0.31496062992125984"/>
  <pageSetup paperSize="9" scale="62" orientation="portrait" cellComments="asDisplayed" r:id="rId1"/>
  <rowBreaks count="1" manualBreakCount="1">
    <brk id="3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rgb="FFFFFF00"/>
    <pageSetUpPr fitToPage="1"/>
  </sheetPr>
  <dimension ref="A1:H138"/>
  <sheetViews>
    <sheetView topLeftCell="A126" zoomScale="120" zoomScaleNormal="120" workbookViewId="0">
      <selection activeCell="B78" sqref="B78:C78"/>
    </sheetView>
  </sheetViews>
  <sheetFormatPr defaultRowHeight="15" x14ac:dyDescent="0.25"/>
  <cols>
    <col min="1" max="1" width="44.7109375" customWidth="1"/>
    <col min="2" max="2" width="19.5703125" customWidth="1"/>
    <col min="3" max="3" width="15" customWidth="1"/>
    <col min="4" max="4" width="20" customWidth="1"/>
    <col min="5" max="5" width="17.140625" customWidth="1"/>
    <col min="6" max="6" width="15" bestFit="1" customWidth="1"/>
    <col min="7" max="8" width="14.85546875" customWidth="1"/>
  </cols>
  <sheetData>
    <row r="1" spans="1:7" ht="15" customHeight="1" x14ac:dyDescent="0.25">
      <c r="A1" s="190" t="s">
        <v>130</v>
      </c>
      <c r="B1" s="191"/>
      <c r="C1" s="191"/>
      <c r="D1" s="192"/>
    </row>
    <row r="2" spans="1:7" ht="15" customHeight="1" thickBot="1" x14ac:dyDescent="0.3">
      <c r="A2" s="193"/>
      <c r="B2" s="194"/>
      <c r="C2" s="194"/>
      <c r="D2" s="195"/>
    </row>
    <row r="4" spans="1:7" ht="18.75" x14ac:dyDescent="0.3">
      <c r="A4" s="196" t="s">
        <v>132</v>
      </c>
      <c r="B4" s="196"/>
      <c r="C4" s="196"/>
      <c r="D4" s="196"/>
    </row>
    <row r="5" spans="1:7" ht="18.75" x14ac:dyDescent="0.3">
      <c r="A5" s="45"/>
      <c r="B5" s="45"/>
      <c r="C5" s="45"/>
      <c r="D5" s="45"/>
    </row>
    <row r="6" spans="1:7" x14ac:dyDescent="0.25">
      <c r="A6" s="197" t="s">
        <v>129</v>
      </c>
      <c r="B6" s="197"/>
      <c r="C6" s="197"/>
      <c r="D6" s="197"/>
    </row>
    <row r="7" spans="1:7" x14ac:dyDescent="0.25">
      <c r="A7" s="197"/>
      <c r="B7" s="197"/>
      <c r="C7" s="197"/>
      <c r="D7" s="197"/>
    </row>
    <row r="8" spans="1:7" ht="15.75" thickBot="1" x14ac:dyDescent="0.3"/>
    <row r="9" spans="1:7" ht="15.75" thickBot="1" x14ac:dyDescent="0.3">
      <c r="A9" s="181" t="s">
        <v>104</v>
      </c>
      <c r="B9" s="182"/>
      <c r="C9" s="182"/>
      <c r="D9" s="182"/>
      <c r="E9" s="183"/>
    </row>
    <row r="10" spans="1:7" x14ac:dyDescent="0.25">
      <c r="A10" s="18" t="s">
        <v>72</v>
      </c>
      <c r="B10" s="19" t="s">
        <v>74</v>
      </c>
      <c r="C10" s="27" t="s">
        <v>63</v>
      </c>
      <c r="D10" s="19" t="s">
        <v>224</v>
      </c>
      <c r="E10" s="28" t="s">
        <v>71</v>
      </c>
    </row>
    <row r="11" spans="1:7" x14ac:dyDescent="0.25">
      <c r="A11" s="97"/>
      <c r="B11" s="98"/>
      <c r="C11" s="99"/>
      <c r="D11" s="98"/>
      <c r="E11" s="38">
        <f>C11*B11</f>
        <v>0</v>
      </c>
      <c r="G11" s="113"/>
    </row>
    <row r="12" spans="1:7" x14ac:dyDescent="0.25">
      <c r="A12" s="21"/>
      <c r="B12" s="22"/>
      <c r="C12" s="23"/>
      <c r="D12" s="22"/>
      <c r="E12" s="38">
        <f>C12*B12</f>
        <v>0</v>
      </c>
    </row>
    <row r="13" spans="1:7" ht="15.75" thickBot="1" x14ac:dyDescent="0.3">
      <c r="A13" s="175" t="s">
        <v>31</v>
      </c>
      <c r="B13" s="176"/>
      <c r="C13" s="176"/>
      <c r="D13" s="177"/>
      <c r="E13" s="39">
        <f>SUM(E11:E12)</f>
        <v>0</v>
      </c>
    </row>
    <row r="15" spans="1:7" ht="15.75" thickBot="1" x14ac:dyDescent="0.3"/>
    <row r="16" spans="1:7" ht="15.75" thickBot="1" x14ac:dyDescent="0.3">
      <c r="A16" s="181" t="s">
        <v>121</v>
      </c>
      <c r="B16" s="182"/>
      <c r="C16" s="182"/>
      <c r="D16" s="182"/>
      <c r="E16" s="182"/>
      <c r="F16" s="183"/>
    </row>
    <row r="17" spans="1:6" ht="30" x14ac:dyDescent="0.25">
      <c r="A17" s="18" t="s">
        <v>72</v>
      </c>
      <c r="B17" s="19" t="s">
        <v>74</v>
      </c>
      <c r="C17" s="27" t="s">
        <v>63</v>
      </c>
      <c r="D17" s="27" t="s">
        <v>178</v>
      </c>
      <c r="E17" s="30" t="s">
        <v>224</v>
      </c>
      <c r="F17" s="28" t="s">
        <v>71</v>
      </c>
    </row>
    <row r="18" spans="1:6" x14ac:dyDescent="0.25">
      <c r="A18" s="21"/>
      <c r="B18" s="22"/>
      <c r="C18" s="23"/>
      <c r="D18" s="23"/>
      <c r="E18" s="98"/>
      <c r="F18" s="38">
        <f>B18*C18</f>
        <v>0</v>
      </c>
    </row>
    <row r="19" spans="1:6" x14ac:dyDescent="0.25">
      <c r="A19" s="21"/>
      <c r="B19" s="22"/>
      <c r="C19" s="23"/>
      <c r="D19" s="23"/>
      <c r="E19" s="22"/>
      <c r="F19" s="38">
        <f>B19*C19</f>
        <v>0</v>
      </c>
    </row>
    <row r="20" spans="1:6" x14ac:dyDescent="0.25">
      <c r="A20" s="21"/>
      <c r="B20" s="22"/>
      <c r="C20" s="23"/>
      <c r="D20" s="23"/>
      <c r="E20" s="22"/>
      <c r="F20" s="38">
        <f>B20*C20</f>
        <v>0</v>
      </c>
    </row>
    <row r="21" spans="1:6" ht="15.75" thickBot="1" x14ac:dyDescent="0.3">
      <c r="A21" s="175" t="s">
        <v>31</v>
      </c>
      <c r="B21" s="176"/>
      <c r="C21" s="176"/>
      <c r="D21" s="176"/>
      <c r="E21" s="177"/>
      <c r="F21" s="39">
        <f>SUM(F18:F20)</f>
        <v>0</v>
      </c>
    </row>
    <row r="23" spans="1:6" ht="15.75" thickBot="1" x14ac:dyDescent="0.3"/>
    <row r="24" spans="1:6" ht="15.75" thickBot="1" x14ac:dyDescent="0.3">
      <c r="A24" s="181" t="s">
        <v>105</v>
      </c>
      <c r="B24" s="182"/>
      <c r="C24" s="182"/>
      <c r="D24" s="182"/>
      <c r="E24" s="182"/>
      <c r="F24" s="183"/>
    </row>
    <row r="25" spans="1:6" ht="30" x14ac:dyDescent="0.25">
      <c r="A25" s="18" t="s">
        <v>72</v>
      </c>
      <c r="B25" s="19" t="s">
        <v>74</v>
      </c>
      <c r="C25" s="27" t="s">
        <v>63</v>
      </c>
      <c r="D25" s="27" t="s">
        <v>178</v>
      </c>
      <c r="E25" s="30" t="s">
        <v>224</v>
      </c>
      <c r="F25" s="28" t="s">
        <v>71</v>
      </c>
    </row>
    <row r="26" spans="1:6" x14ac:dyDescent="0.25">
      <c r="A26" s="21"/>
      <c r="B26" s="22"/>
      <c r="C26" s="23"/>
      <c r="D26" s="23"/>
      <c r="E26" s="98"/>
      <c r="F26" s="38">
        <f>B26*C26</f>
        <v>0</v>
      </c>
    </row>
    <row r="27" spans="1:6" x14ac:dyDescent="0.25">
      <c r="A27" s="21"/>
      <c r="B27" s="22"/>
      <c r="C27" s="23"/>
      <c r="D27" s="23"/>
      <c r="E27" s="22"/>
      <c r="F27" s="38">
        <f>B27*C27</f>
        <v>0</v>
      </c>
    </row>
    <row r="28" spans="1:6" x14ac:dyDescent="0.25">
      <c r="A28" s="21"/>
      <c r="B28" s="22"/>
      <c r="C28" s="23"/>
      <c r="D28" s="23"/>
      <c r="E28" s="22"/>
      <c r="F28" s="38">
        <f>B28*C28</f>
        <v>0</v>
      </c>
    </row>
    <row r="29" spans="1:6" ht="15.75" thickBot="1" x14ac:dyDescent="0.3">
      <c r="A29" s="175" t="s">
        <v>31</v>
      </c>
      <c r="B29" s="176"/>
      <c r="C29" s="176"/>
      <c r="D29" s="176"/>
      <c r="E29" s="177"/>
      <c r="F29" s="39">
        <f>SUM(F26:F28)</f>
        <v>0</v>
      </c>
    </row>
    <row r="30" spans="1:6" ht="15.75" thickBot="1" x14ac:dyDescent="0.3"/>
    <row r="31" spans="1:6" ht="15.75" thickBot="1" x14ac:dyDescent="0.3">
      <c r="A31" s="181" t="s">
        <v>175</v>
      </c>
      <c r="B31" s="182"/>
      <c r="C31" s="182"/>
      <c r="D31" s="183"/>
    </row>
    <row r="32" spans="1:6" x14ac:dyDescent="0.25">
      <c r="A32" s="18" t="s">
        <v>72</v>
      </c>
      <c r="B32" s="19" t="s">
        <v>74</v>
      </c>
      <c r="C32" s="27" t="s">
        <v>63</v>
      </c>
      <c r="D32" s="28" t="s">
        <v>71</v>
      </c>
    </row>
    <row r="33" spans="1:6" x14ac:dyDescent="0.25">
      <c r="A33" s="21"/>
      <c r="B33" s="22"/>
      <c r="C33" s="23"/>
      <c r="D33" s="38">
        <f t="shared" ref="D33:D35" si="0">B33*C33</f>
        <v>0</v>
      </c>
    </row>
    <row r="34" spans="1:6" x14ac:dyDescent="0.25">
      <c r="A34" s="21"/>
      <c r="B34" s="22"/>
      <c r="C34" s="23"/>
      <c r="D34" s="38">
        <f t="shared" si="0"/>
        <v>0</v>
      </c>
    </row>
    <row r="35" spans="1:6" x14ac:dyDescent="0.25">
      <c r="A35" s="21"/>
      <c r="B35" s="22"/>
      <c r="C35" s="23"/>
      <c r="D35" s="38">
        <f t="shared" si="0"/>
        <v>0</v>
      </c>
    </row>
    <row r="36" spans="1:6" ht="15.75" thickBot="1" x14ac:dyDescent="0.3">
      <c r="A36" s="175" t="s">
        <v>31</v>
      </c>
      <c r="B36" s="176"/>
      <c r="C36" s="177"/>
      <c r="D36" s="39">
        <f>SUM(D33:D35)</f>
        <v>0</v>
      </c>
    </row>
    <row r="37" spans="1:6" ht="15.75" thickBot="1" x14ac:dyDescent="0.3"/>
    <row r="38" spans="1:6" ht="15.75" thickBot="1" x14ac:dyDescent="0.3">
      <c r="A38" s="181" t="s">
        <v>128</v>
      </c>
      <c r="B38" s="182"/>
      <c r="C38" s="182"/>
      <c r="D38" s="183"/>
    </row>
    <row r="39" spans="1:6" x14ac:dyDescent="0.25">
      <c r="A39" s="18" t="s">
        <v>47</v>
      </c>
      <c r="B39" s="19" t="s">
        <v>75</v>
      </c>
      <c r="C39" s="27" t="s">
        <v>66</v>
      </c>
      <c r="D39" s="28" t="s">
        <v>71</v>
      </c>
    </row>
    <row r="40" spans="1:6" x14ac:dyDescent="0.25">
      <c r="A40" s="21"/>
      <c r="B40" s="22"/>
      <c r="C40" s="23"/>
      <c r="D40" s="38">
        <f t="shared" ref="D40:D42" si="1">B40*C40</f>
        <v>0</v>
      </c>
    </row>
    <row r="41" spans="1:6" x14ac:dyDescent="0.25">
      <c r="A41" s="21"/>
      <c r="B41" s="22"/>
      <c r="C41" s="23"/>
      <c r="D41" s="38">
        <f t="shared" si="1"/>
        <v>0</v>
      </c>
    </row>
    <row r="42" spans="1:6" x14ac:dyDescent="0.25">
      <c r="A42" s="21"/>
      <c r="B42" s="22"/>
      <c r="C42" s="23"/>
      <c r="D42" s="38">
        <f t="shared" si="1"/>
        <v>0</v>
      </c>
    </row>
    <row r="43" spans="1:6" ht="15.75" thickBot="1" x14ac:dyDescent="0.3">
      <c r="A43" s="175" t="s">
        <v>31</v>
      </c>
      <c r="B43" s="176"/>
      <c r="C43" s="177"/>
      <c r="D43" s="39">
        <f>SUM(D40:D42)</f>
        <v>0</v>
      </c>
    </row>
    <row r="45" spans="1:6" ht="15.75" thickBot="1" x14ac:dyDescent="0.3"/>
    <row r="46" spans="1:6" ht="15.75" thickBot="1" x14ac:dyDescent="0.3">
      <c r="A46" s="178" t="s">
        <v>106</v>
      </c>
      <c r="B46" s="179"/>
      <c r="C46" s="179"/>
      <c r="D46" s="179"/>
      <c r="E46" s="179"/>
      <c r="F46" s="180"/>
    </row>
    <row r="47" spans="1:6" ht="30" x14ac:dyDescent="0.25">
      <c r="A47" s="18" t="s">
        <v>72</v>
      </c>
      <c r="B47" s="173" t="s">
        <v>225</v>
      </c>
      <c r="C47" s="174"/>
      <c r="D47" s="27" t="s">
        <v>67</v>
      </c>
      <c r="E47" s="27" t="s">
        <v>178</v>
      </c>
      <c r="F47" s="20" t="s">
        <v>68</v>
      </c>
    </row>
    <row r="48" spans="1:6" x14ac:dyDescent="0.25">
      <c r="A48" s="2"/>
      <c r="B48" s="168"/>
      <c r="C48" s="169"/>
      <c r="D48" s="87"/>
      <c r="E48" s="23"/>
      <c r="F48" s="5"/>
    </row>
    <row r="49" spans="1:7" x14ac:dyDescent="0.25">
      <c r="A49" s="2"/>
      <c r="B49" s="168"/>
      <c r="C49" s="169"/>
      <c r="D49" s="87"/>
      <c r="E49" s="23"/>
      <c r="F49" s="5"/>
    </row>
    <row r="50" spans="1:7" x14ac:dyDescent="0.25">
      <c r="A50" s="2"/>
      <c r="B50" s="168"/>
      <c r="C50" s="169"/>
      <c r="D50" s="87"/>
      <c r="E50" s="23"/>
      <c r="F50" s="5"/>
    </row>
    <row r="51" spans="1:7" ht="15.75" thickBot="1" x14ac:dyDescent="0.3">
      <c r="A51" s="170" t="s">
        <v>31</v>
      </c>
      <c r="B51" s="171"/>
      <c r="C51" s="171"/>
      <c r="D51" s="171"/>
      <c r="E51" s="172"/>
      <c r="F51" s="40">
        <f>SUM(F48:F50)</f>
        <v>0</v>
      </c>
    </row>
    <row r="52" spans="1:7" ht="15.75" thickBot="1" x14ac:dyDescent="0.3"/>
    <row r="53" spans="1:7" ht="15.75" thickBot="1" x14ac:dyDescent="0.3">
      <c r="A53" s="178" t="s">
        <v>107</v>
      </c>
      <c r="B53" s="179"/>
      <c r="C53" s="179"/>
      <c r="D53" s="179"/>
      <c r="E53" s="179"/>
      <c r="F53" s="180"/>
    </row>
    <row r="54" spans="1:7" ht="30" x14ac:dyDescent="0.25">
      <c r="A54" s="18" t="s">
        <v>72</v>
      </c>
      <c r="B54" s="131" t="s">
        <v>225</v>
      </c>
      <c r="C54" s="19" t="s">
        <v>74</v>
      </c>
      <c r="D54" s="27" t="s">
        <v>63</v>
      </c>
      <c r="E54" s="27" t="s">
        <v>178</v>
      </c>
      <c r="F54" s="28" t="s">
        <v>71</v>
      </c>
    </row>
    <row r="55" spans="1:7" x14ac:dyDescent="0.25">
      <c r="A55" s="2"/>
      <c r="B55" s="132"/>
      <c r="C55" s="22"/>
      <c r="D55" s="23"/>
      <c r="E55" s="23"/>
      <c r="F55" s="38">
        <f>C55*D55</f>
        <v>0</v>
      </c>
    </row>
    <row r="56" spans="1:7" x14ac:dyDescent="0.25">
      <c r="A56" s="2"/>
      <c r="B56" s="132"/>
      <c r="C56" s="22"/>
      <c r="D56" s="23"/>
      <c r="E56" s="23"/>
      <c r="F56" s="38">
        <f t="shared" ref="F56:F57" si="2">C56*D56</f>
        <v>0</v>
      </c>
    </row>
    <row r="57" spans="1:7" x14ac:dyDescent="0.25">
      <c r="A57" s="2"/>
      <c r="B57" s="132"/>
      <c r="C57" s="22"/>
      <c r="D57" s="23"/>
      <c r="E57" s="23"/>
      <c r="F57" s="38">
        <f t="shared" si="2"/>
        <v>0</v>
      </c>
    </row>
    <row r="58" spans="1:7" ht="15.75" thickBot="1" x14ac:dyDescent="0.3">
      <c r="A58" s="170" t="s">
        <v>31</v>
      </c>
      <c r="B58" s="171"/>
      <c r="C58" s="171"/>
      <c r="D58" s="171"/>
      <c r="E58" s="172"/>
      <c r="F58" s="39">
        <f>SUM(F55:F57)</f>
        <v>0</v>
      </c>
    </row>
    <row r="60" spans="1:7" ht="15.75" thickBot="1" x14ac:dyDescent="0.3"/>
    <row r="61" spans="1:7" ht="15.75" thickBot="1" x14ac:dyDescent="0.3">
      <c r="A61" s="181" t="s">
        <v>108</v>
      </c>
      <c r="B61" s="182"/>
      <c r="C61" s="182"/>
      <c r="D61" s="182"/>
      <c r="E61" s="183"/>
      <c r="G61" s="113"/>
    </row>
    <row r="62" spans="1:7" ht="30" x14ac:dyDescent="0.25">
      <c r="A62" s="18" t="s">
        <v>72</v>
      </c>
      <c r="B62" s="19" t="s">
        <v>74</v>
      </c>
      <c r="C62" s="27" t="s">
        <v>63</v>
      </c>
      <c r="D62" s="27" t="s">
        <v>178</v>
      </c>
      <c r="E62" s="28" t="s">
        <v>71</v>
      </c>
      <c r="G62" s="113"/>
    </row>
    <row r="63" spans="1:7" x14ac:dyDescent="0.25">
      <c r="A63" s="21"/>
      <c r="B63" s="22"/>
      <c r="C63" s="23"/>
      <c r="D63" s="23"/>
      <c r="E63" s="38">
        <f>B63*C63</f>
        <v>0</v>
      </c>
    </row>
    <row r="64" spans="1:7" x14ac:dyDescent="0.25">
      <c r="A64" s="21"/>
      <c r="B64" s="22"/>
      <c r="C64" s="23"/>
      <c r="D64" s="23"/>
      <c r="E64" s="38">
        <f>B64*C64</f>
        <v>0</v>
      </c>
    </row>
    <row r="65" spans="1:6" x14ac:dyDescent="0.25">
      <c r="A65" s="21"/>
      <c r="B65" s="22"/>
      <c r="C65" s="23"/>
      <c r="D65" s="23"/>
      <c r="E65" s="38">
        <f>B65*C65</f>
        <v>0</v>
      </c>
    </row>
    <row r="66" spans="1:6" ht="15.75" thickBot="1" x14ac:dyDescent="0.3">
      <c r="A66" s="175" t="s">
        <v>31</v>
      </c>
      <c r="B66" s="176"/>
      <c r="C66" s="176"/>
      <c r="D66" s="177"/>
      <c r="E66" s="39">
        <f>SUM(E63:E65)</f>
        <v>0</v>
      </c>
    </row>
    <row r="68" spans="1:6" ht="15.75" thickBot="1" x14ac:dyDescent="0.3"/>
    <row r="69" spans="1:6" ht="15.75" thickBot="1" x14ac:dyDescent="0.3">
      <c r="A69" s="181" t="s">
        <v>109</v>
      </c>
      <c r="B69" s="182"/>
      <c r="C69" s="182"/>
      <c r="D69" s="183"/>
    </row>
    <row r="70" spans="1:6" x14ac:dyDescent="0.25">
      <c r="A70" s="18" t="s">
        <v>47</v>
      </c>
      <c r="B70" s="19" t="s">
        <v>75</v>
      </c>
      <c r="C70" s="27" t="s">
        <v>66</v>
      </c>
      <c r="D70" s="28" t="s">
        <v>71</v>
      </c>
    </row>
    <row r="71" spans="1:6" x14ac:dyDescent="0.25">
      <c r="A71" s="21"/>
      <c r="B71" s="22"/>
      <c r="C71" s="23"/>
      <c r="D71" s="38">
        <f t="shared" ref="D71:D73" si="3">B71*C71</f>
        <v>0</v>
      </c>
    </row>
    <row r="72" spans="1:6" x14ac:dyDescent="0.25">
      <c r="A72" s="21"/>
      <c r="B72" s="22"/>
      <c r="C72" s="23"/>
      <c r="D72" s="38">
        <f t="shared" si="3"/>
        <v>0</v>
      </c>
    </row>
    <row r="73" spans="1:6" x14ac:dyDescent="0.25">
      <c r="A73" s="21"/>
      <c r="B73" s="22"/>
      <c r="C73" s="23"/>
      <c r="D73" s="38">
        <f t="shared" si="3"/>
        <v>0</v>
      </c>
    </row>
    <row r="74" spans="1:6" ht="15.75" thickBot="1" x14ac:dyDescent="0.3">
      <c r="A74" s="175" t="s">
        <v>31</v>
      </c>
      <c r="B74" s="176"/>
      <c r="C74" s="177"/>
      <c r="D74" s="39">
        <f>SUM(D71:D73)</f>
        <v>0</v>
      </c>
    </row>
    <row r="76" spans="1:6" ht="15.75" thickBot="1" x14ac:dyDescent="0.3"/>
    <row r="77" spans="1:6" ht="15.75" thickBot="1" x14ac:dyDescent="0.3">
      <c r="A77" s="178" t="s">
        <v>110</v>
      </c>
      <c r="B77" s="179"/>
      <c r="C77" s="179"/>
      <c r="D77" s="179"/>
      <c r="E77" s="179"/>
      <c r="F77" s="180"/>
    </row>
    <row r="78" spans="1:6" ht="30" x14ac:dyDescent="0.25">
      <c r="A78" s="18" t="s">
        <v>72</v>
      </c>
      <c r="B78" s="173" t="s">
        <v>225</v>
      </c>
      <c r="C78" s="174"/>
      <c r="D78" s="27" t="s">
        <v>67</v>
      </c>
      <c r="E78" s="27" t="s">
        <v>178</v>
      </c>
      <c r="F78" s="20" t="s">
        <v>68</v>
      </c>
    </row>
    <row r="79" spans="1:6" x14ac:dyDescent="0.25">
      <c r="A79" s="2"/>
      <c r="B79" s="201"/>
      <c r="C79" s="202"/>
      <c r="D79" s="87"/>
      <c r="E79" s="23"/>
      <c r="F79" s="5"/>
    </row>
    <row r="80" spans="1:6" x14ac:dyDescent="0.25">
      <c r="A80" s="2"/>
      <c r="B80" s="201"/>
      <c r="C80" s="202"/>
      <c r="D80" s="87"/>
      <c r="E80" s="23"/>
      <c r="F80" s="5"/>
    </row>
    <row r="81" spans="1:8" x14ac:dyDescent="0.25">
      <c r="A81" s="2"/>
      <c r="B81" s="201"/>
      <c r="C81" s="202"/>
      <c r="D81" s="87"/>
      <c r="E81" s="23"/>
      <c r="F81" s="5"/>
    </row>
    <row r="82" spans="1:8" ht="15.75" thickBot="1" x14ac:dyDescent="0.3">
      <c r="A82" s="170" t="s">
        <v>31</v>
      </c>
      <c r="B82" s="171"/>
      <c r="C82" s="171"/>
      <c r="D82" s="171"/>
      <c r="E82" s="172"/>
      <c r="F82" s="40">
        <f>SUM(F79:F81)</f>
        <v>0</v>
      </c>
    </row>
    <row r="84" spans="1:8" ht="15.75" thickBot="1" x14ac:dyDescent="0.3">
      <c r="B84" s="4"/>
    </row>
    <row r="85" spans="1:8" ht="15.75" x14ac:dyDescent="0.25">
      <c r="A85" s="198" t="s">
        <v>111</v>
      </c>
      <c r="B85" s="199"/>
      <c r="C85" s="199"/>
      <c r="D85" s="199"/>
      <c r="E85" s="199"/>
      <c r="F85" s="199"/>
      <c r="G85" s="199"/>
      <c r="H85" s="200"/>
    </row>
    <row r="86" spans="1:8" ht="30.75" customHeight="1" thickBot="1" x14ac:dyDescent="0.3">
      <c r="A86" s="187" t="s">
        <v>164</v>
      </c>
      <c r="B86" s="188"/>
      <c r="C86" s="188"/>
      <c r="D86" s="188"/>
      <c r="E86" s="188"/>
      <c r="F86" s="188"/>
      <c r="G86" s="188"/>
      <c r="H86" s="189"/>
    </row>
    <row r="87" spans="1:8" ht="30.75" thickBot="1" x14ac:dyDescent="0.3">
      <c r="A87" s="105" t="s">
        <v>72</v>
      </c>
      <c r="B87" s="128" t="s">
        <v>226</v>
      </c>
      <c r="C87" s="130" t="s">
        <v>224</v>
      </c>
      <c r="D87" s="129" t="s">
        <v>77</v>
      </c>
      <c r="E87" s="107" t="s">
        <v>178</v>
      </c>
      <c r="F87" s="106" t="s">
        <v>74</v>
      </c>
      <c r="G87" s="107" t="s">
        <v>63</v>
      </c>
      <c r="H87" s="108" t="s">
        <v>71</v>
      </c>
    </row>
    <row r="88" spans="1:8" x14ac:dyDescent="0.25">
      <c r="A88" s="101"/>
      <c r="B88" s="102"/>
      <c r="C88" s="103"/>
      <c r="D88" s="103"/>
      <c r="E88" s="102"/>
      <c r="F88" s="103"/>
      <c r="G88" s="102"/>
      <c r="H88" s="104">
        <f t="shared" ref="H88:H90" si="4">F88*G88</f>
        <v>0</v>
      </c>
    </row>
    <row r="89" spans="1:8" x14ac:dyDescent="0.25">
      <c r="A89" s="21"/>
      <c r="B89" s="23"/>
      <c r="C89" s="86"/>
      <c r="D89" s="86"/>
      <c r="E89" s="23"/>
      <c r="F89" s="86"/>
      <c r="G89" s="23"/>
      <c r="H89" s="41">
        <f t="shared" si="4"/>
        <v>0</v>
      </c>
    </row>
    <row r="90" spans="1:8" x14ac:dyDescent="0.25">
      <c r="A90" s="21"/>
      <c r="B90" s="23"/>
      <c r="C90" s="86"/>
      <c r="D90" s="86"/>
      <c r="E90" s="23"/>
      <c r="F90" s="86"/>
      <c r="G90" s="23"/>
      <c r="H90" s="41">
        <f t="shared" si="4"/>
        <v>0</v>
      </c>
    </row>
    <row r="91" spans="1:8" ht="15.75" thickBot="1" x14ac:dyDescent="0.3">
      <c r="A91" s="175" t="s">
        <v>0</v>
      </c>
      <c r="B91" s="176"/>
      <c r="C91" s="176"/>
      <c r="D91" s="176"/>
      <c r="E91" s="176"/>
      <c r="F91" s="176"/>
      <c r="G91" s="177"/>
      <c r="H91" s="42">
        <f>SUM(H88:H90)</f>
        <v>0</v>
      </c>
    </row>
    <row r="92" spans="1:8" ht="33.75" customHeight="1" thickBot="1" x14ac:dyDescent="0.3">
      <c r="A92" s="184" t="s">
        <v>165</v>
      </c>
      <c r="B92" s="185"/>
      <c r="C92" s="185"/>
      <c r="D92" s="185"/>
      <c r="E92" s="185"/>
      <c r="F92" s="185"/>
      <c r="G92" s="185"/>
      <c r="H92" s="186"/>
    </row>
    <row r="93" spans="1:8" ht="30.75" thickBot="1" x14ac:dyDescent="0.3">
      <c r="A93" s="105" t="s">
        <v>72</v>
      </c>
      <c r="B93" s="128" t="s">
        <v>226</v>
      </c>
      <c r="C93" s="130" t="s">
        <v>224</v>
      </c>
      <c r="D93" s="129" t="s">
        <v>77</v>
      </c>
      <c r="E93" s="107" t="s">
        <v>178</v>
      </c>
      <c r="F93" s="106" t="s">
        <v>74</v>
      </c>
      <c r="G93" s="107" t="s">
        <v>63</v>
      </c>
      <c r="H93" s="108" t="s">
        <v>71</v>
      </c>
    </row>
    <row r="94" spans="1:8" x14ac:dyDescent="0.25">
      <c r="A94" s="101"/>
      <c r="B94" s="102"/>
      <c r="C94" s="103"/>
      <c r="D94" s="103"/>
      <c r="E94" s="102"/>
      <c r="F94" s="103"/>
      <c r="G94" s="102"/>
      <c r="H94" s="104">
        <f t="shared" ref="H94:H96" si="5">F94*G94</f>
        <v>0</v>
      </c>
    </row>
    <row r="95" spans="1:8" x14ac:dyDescent="0.25">
      <c r="A95" s="21"/>
      <c r="B95" s="23"/>
      <c r="C95" s="86"/>
      <c r="D95" s="86"/>
      <c r="E95" s="23"/>
      <c r="F95" s="86"/>
      <c r="G95" s="23"/>
      <c r="H95" s="41">
        <f t="shared" si="5"/>
        <v>0</v>
      </c>
    </row>
    <row r="96" spans="1:8" x14ac:dyDescent="0.25">
      <c r="A96" s="21"/>
      <c r="B96" s="23"/>
      <c r="C96" s="86"/>
      <c r="D96" s="86"/>
      <c r="E96" s="23"/>
      <c r="F96" s="86"/>
      <c r="G96" s="23"/>
      <c r="H96" s="41">
        <f t="shared" si="5"/>
        <v>0</v>
      </c>
    </row>
    <row r="97" spans="1:8" ht="15.75" thickBot="1" x14ac:dyDescent="0.3">
      <c r="A97" s="175" t="s">
        <v>0</v>
      </c>
      <c r="B97" s="176"/>
      <c r="C97" s="176"/>
      <c r="D97" s="176"/>
      <c r="E97" s="176"/>
      <c r="F97" s="176"/>
      <c r="G97" s="177"/>
      <c r="H97" s="42">
        <f>SUM(H94:H96)</f>
        <v>0</v>
      </c>
    </row>
    <row r="98" spans="1:8" ht="30.75" customHeight="1" thickBot="1" x14ac:dyDescent="0.3">
      <c r="A98" s="184" t="s">
        <v>166</v>
      </c>
      <c r="B98" s="185"/>
      <c r="C98" s="185"/>
      <c r="D98" s="185"/>
      <c r="E98" s="185"/>
      <c r="F98" s="185"/>
      <c r="G98" s="185"/>
      <c r="H98" s="186"/>
    </row>
    <row r="99" spans="1:8" ht="30.75" thickBot="1" x14ac:dyDescent="0.3">
      <c r="A99" s="105" t="s">
        <v>72</v>
      </c>
      <c r="B99" s="128" t="s">
        <v>226</v>
      </c>
      <c r="C99" s="130" t="s">
        <v>224</v>
      </c>
      <c r="D99" s="129" t="s">
        <v>77</v>
      </c>
      <c r="E99" s="107" t="s">
        <v>178</v>
      </c>
      <c r="F99" s="106" t="s">
        <v>74</v>
      </c>
      <c r="G99" s="107" t="s">
        <v>63</v>
      </c>
      <c r="H99" s="108" t="s">
        <v>71</v>
      </c>
    </row>
    <row r="100" spans="1:8" x14ac:dyDescent="0.25">
      <c r="A100" s="101"/>
      <c r="B100" s="102"/>
      <c r="C100" s="103"/>
      <c r="D100" s="103"/>
      <c r="E100" s="102"/>
      <c r="F100" s="103"/>
      <c r="G100" s="102"/>
      <c r="H100" s="104">
        <f t="shared" ref="H100:H102" si="6">F100*G100</f>
        <v>0</v>
      </c>
    </row>
    <row r="101" spans="1:8" x14ac:dyDescent="0.25">
      <c r="A101" s="21"/>
      <c r="B101" s="23"/>
      <c r="C101" s="86"/>
      <c r="D101" s="86"/>
      <c r="E101" s="23"/>
      <c r="F101" s="86"/>
      <c r="G101" s="23"/>
      <c r="H101" s="41">
        <f t="shared" si="6"/>
        <v>0</v>
      </c>
    </row>
    <row r="102" spans="1:8" x14ac:dyDescent="0.25">
      <c r="A102" s="21"/>
      <c r="B102" s="23"/>
      <c r="C102" s="86"/>
      <c r="D102" s="86"/>
      <c r="E102" s="23"/>
      <c r="F102" s="86"/>
      <c r="G102" s="23"/>
      <c r="H102" s="41">
        <f t="shared" si="6"/>
        <v>0</v>
      </c>
    </row>
    <row r="103" spans="1:8" ht="15.75" thickBot="1" x14ac:dyDescent="0.3">
      <c r="A103" s="175" t="s">
        <v>0</v>
      </c>
      <c r="B103" s="176"/>
      <c r="C103" s="176"/>
      <c r="D103" s="176"/>
      <c r="E103" s="176"/>
      <c r="F103" s="176"/>
      <c r="G103" s="177"/>
      <c r="H103" s="42">
        <f>SUM(H100:H102)</f>
        <v>0</v>
      </c>
    </row>
    <row r="104" spans="1:8" ht="33.75" customHeight="1" thickBot="1" x14ac:dyDescent="0.3">
      <c r="A104" s="184" t="s">
        <v>167</v>
      </c>
      <c r="B104" s="185"/>
      <c r="C104" s="185"/>
      <c r="D104" s="185"/>
      <c r="E104" s="185"/>
      <c r="F104" s="185"/>
      <c r="G104" s="185"/>
      <c r="H104" s="186"/>
    </row>
    <row r="105" spans="1:8" ht="30.75" thickBot="1" x14ac:dyDescent="0.3">
      <c r="A105" s="105" t="s">
        <v>72</v>
      </c>
      <c r="B105" s="128" t="s">
        <v>226</v>
      </c>
      <c r="C105" s="130" t="s">
        <v>224</v>
      </c>
      <c r="D105" s="129" t="s">
        <v>77</v>
      </c>
      <c r="E105" s="107" t="s">
        <v>178</v>
      </c>
      <c r="F105" s="106" t="s">
        <v>74</v>
      </c>
      <c r="G105" s="107" t="s">
        <v>63</v>
      </c>
      <c r="H105" s="108" t="s">
        <v>71</v>
      </c>
    </row>
    <row r="106" spans="1:8" x14ac:dyDescent="0.25">
      <c r="A106" s="101"/>
      <c r="B106" s="102"/>
      <c r="C106" s="103"/>
      <c r="D106" s="103"/>
      <c r="E106" s="102"/>
      <c r="F106" s="103"/>
      <c r="G106" s="102"/>
      <c r="H106" s="104">
        <f t="shared" ref="H106:H108" si="7">F106*G106</f>
        <v>0</v>
      </c>
    </row>
    <row r="107" spans="1:8" x14ac:dyDescent="0.25">
      <c r="A107" s="21"/>
      <c r="B107" s="23"/>
      <c r="C107" s="86"/>
      <c r="D107" s="86"/>
      <c r="E107" s="23"/>
      <c r="F107" s="86"/>
      <c r="G107" s="23"/>
      <c r="H107" s="41">
        <f t="shared" si="7"/>
        <v>0</v>
      </c>
    </row>
    <row r="108" spans="1:8" x14ac:dyDescent="0.25">
      <c r="A108" s="21"/>
      <c r="B108" s="23"/>
      <c r="C108" s="86"/>
      <c r="D108" s="86"/>
      <c r="E108" s="23"/>
      <c r="F108" s="86"/>
      <c r="G108" s="23"/>
      <c r="H108" s="41">
        <f t="shared" si="7"/>
        <v>0</v>
      </c>
    </row>
    <row r="109" spans="1:8" ht="15.75" thickBot="1" x14ac:dyDescent="0.3">
      <c r="A109" s="175" t="s">
        <v>0</v>
      </c>
      <c r="B109" s="176"/>
      <c r="C109" s="176"/>
      <c r="D109" s="176"/>
      <c r="E109" s="176"/>
      <c r="F109" s="176"/>
      <c r="G109" s="177"/>
      <c r="H109" s="42">
        <f>SUM(H106:H108)</f>
        <v>0</v>
      </c>
    </row>
    <row r="110" spans="1:8" ht="30.75" customHeight="1" thickBot="1" x14ac:dyDescent="0.3">
      <c r="A110" s="184" t="s">
        <v>168</v>
      </c>
      <c r="B110" s="185"/>
      <c r="C110" s="185"/>
      <c r="D110" s="185"/>
      <c r="E110" s="185"/>
      <c r="F110" s="185"/>
      <c r="G110" s="185"/>
      <c r="H110" s="186"/>
    </row>
    <row r="111" spans="1:8" ht="30.75" thickBot="1" x14ac:dyDescent="0.3">
      <c r="A111" s="105" t="s">
        <v>72</v>
      </c>
      <c r="B111" s="128" t="s">
        <v>226</v>
      </c>
      <c r="C111" s="130" t="s">
        <v>224</v>
      </c>
      <c r="D111" s="129" t="s">
        <v>77</v>
      </c>
      <c r="E111" s="107" t="s">
        <v>178</v>
      </c>
      <c r="F111" s="106" t="s">
        <v>74</v>
      </c>
      <c r="G111" s="107" t="s">
        <v>63</v>
      </c>
      <c r="H111" s="108" t="s">
        <v>71</v>
      </c>
    </row>
    <row r="112" spans="1:8" x14ac:dyDescent="0.25">
      <c r="A112" s="101"/>
      <c r="B112" s="102"/>
      <c r="C112" s="103"/>
      <c r="D112" s="103"/>
      <c r="E112" s="102"/>
      <c r="F112" s="103"/>
      <c r="G112" s="102"/>
      <c r="H112" s="104">
        <f t="shared" ref="H112:H114" si="8">F112*G112</f>
        <v>0</v>
      </c>
    </row>
    <row r="113" spans="1:8" x14ac:dyDescent="0.25">
      <c r="A113" s="21"/>
      <c r="B113" s="23"/>
      <c r="C113" s="86"/>
      <c r="D113" s="86"/>
      <c r="E113" s="23"/>
      <c r="F113" s="86"/>
      <c r="G113" s="23"/>
      <c r="H113" s="41">
        <f t="shared" si="8"/>
        <v>0</v>
      </c>
    </row>
    <row r="114" spans="1:8" x14ac:dyDescent="0.25">
      <c r="A114" s="21"/>
      <c r="B114" s="23"/>
      <c r="C114" s="86"/>
      <c r="D114" s="86"/>
      <c r="E114" s="23"/>
      <c r="F114" s="86"/>
      <c r="G114" s="23"/>
      <c r="H114" s="41">
        <f t="shared" si="8"/>
        <v>0</v>
      </c>
    </row>
    <row r="115" spans="1:8" ht="15.75" thickBot="1" x14ac:dyDescent="0.3">
      <c r="A115" s="175" t="s">
        <v>0</v>
      </c>
      <c r="B115" s="176"/>
      <c r="C115" s="176"/>
      <c r="D115" s="176"/>
      <c r="E115" s="176"/>
      <c r="F115" s="176"/>
      <c r="G115" s="177"/>
      <c r="H115" s="42">
        <f>SUM(H112:H114)</f>
        <v>0</v>
      </c>
    </row>
    <row r="116" spans="1:8" ht="33.75" customHeight="1" thickBot="1" x14ac:dyDescent="0.3">
      <c r="A116" s="184" t="s">
        <v>169</v>
      </c>
      <c r="B116" s="185"/>
      <c r="C116" s="185"/>
      <c r="D116" s="185"/>
      <c r="E116" s="185"/>
      <c r="F116" s="185"/>
      <c r="G116" s="185"/>
      <c r="H116" s="186"/>
    </row>
    <row r="117" spans="1:8" ht="30.75" thickBot="1" x14ac:dyDescent="0.3">
      <c r="A117" s="105" t="s">
        <v>72</v>
      </c>
      <c r="B117" s="128" t="s">
        <v>227</v>
      </c>
      <c r="C117" s="130" t="s">
        <v>224</v>
      </c>
      <c r="D117" s="129" t="s">
        <v>77</v>
      </c>
      <c r="E117" s="107" t="s">
        <v>178</v>
      </c>
      <c r="F117" s="106" t="s">
        <v>74</v>
      </c>
      <c r="G117" s="107" t="s">
        <v>63</v>
      </c>
      <c r="H117" s="108" t="s">
        <v>71</v>
      </c>
    </row>
    <row r="118" spans="1:8" x14ac:dyDescent="0.25">
      <c r="A118" s="101"/>
      <c r="B118" s="102"/>
      <c r="C118" s="103"/>
      <c r="D118" s="103"/>
      <c r="E118" s="102"/>
      <c r="F118" s="103"/>
      <c r="G118" s="102"/>
      <c r="H118" s="104">
        <f t="shared" ref="H118:H120" si="9">F118*G118</f>
        <v>0</v>
      </c>
    </row>
    <row r="119" spans="1:8" x14ac:dyDescent="0.25">
      <c r="A119" s="21"/>
      <c r="B119" s="23"/>
      <c r="C119" s="86"/>
      <c r="D119" s="86"/>
      <c r="E119" s="23"/>
      <c r="F119" s="86"/>
      <c r="G119" s="23"/>
      <c r="H119" s="41">
        <f t="shared" si="9"/>
        <v>0</v>
      </c>
    </row>
    <row r="120" spans="1:8" x14ac:dyDescent="0.25">
      <c r="A120" s="21"/>
      <c r="B120" s="23"/>
      <c r="C120" s="86"/>
      <c r="D120" s="86"/>
      <c r="E120" s="23"/>
      <c r="F120" s="86"/>
      <c r="G120" s="23"/>
      <c r="H120" s="41">
        <f t="shared" si="9"/>
        <v>0</v>
      </c>
    </row>
    <row r="121" spans="1:8" ht="15.75" thickBot="1" x14ac:dyDescent="0.3">
      <c r="A121" s="175" t="s">
        <v>0</v>
      </c>
      <c r="B121" s="176"/>
      <c r="C121" s="176"/>
      <c r="D121" s="176"/>
      <c r="E121" s="176"/>
      <c r="F121" s="176"/>
      <c r="G121" s="177"/>
      <c r="H121" s="42">
        <f>SUM(H118:H120)</f>
        <v>0</v>
      </c>
    </row>
    <row r="122" spans="1:8" ht="16.5" thickBot="1" x14ac:dyDescent="0.3">
      <c r="A122" s="203" t="s">
        <v>31</v>
      </c>
      <c r="B122" s="204"/>
      <c r="C122" s="204"/>
      <c r="D122" s="204"/>
      <c r="E122" s="204"/>
      <c r="F122" s="204"/>
      <c r="G122" s="205"/>
      <c r="H122" s="100">
        <f>H91+H97+H103+H109+H115+H121</f>
        <v>0</v>
      </c>
    </row>
    <row r="124" spans="1:8" ht="15" customHeight="1" thickBot="1" x14ac:dyDescent="0.3"/>
    <row r="125" spans="1:8" ht="15.75" x14ac:dyDescent="0.25">
      <c r="A125" s="198" t="s">
        <v>112</v>
      </c>
      <c r="B125" s="199"/>
      <c r="C125" s="199"/>
      <c r="D125" s="199"/>
      <c r="E125" s="199"/>
      <c r="F125" s="199"/>
      <c r="G125" s="199"/>
      <c r="H125" s="200"/>
    </row>
    <row r="126" spans="1:8" ht="30.75" customHeight="1" thickBot="1" x14ac:dyDescent="0.3">
      <c r="A126" s="187" t="s">
        <v>162</v>
      </c>
      <c r="B126" s="188"/>
      <c r="C126" s="188"/>
      <c r="D126" s="188"/>
      <c r="E126" s="188"/>
      <c r="F126" s="188"/>
      <c r="G126" s="188"/>
      <c r="H126" s="189"/>
    </row>
    <row r="127" spans="1:8" ht="30.75" thickBot="1" x14ac:dyDescent="0.3">
      <c r="A127" s="105" t="s">
        <v>72</v>
      </c>
      <c r="B127" s="128" t="s">
        <v>226</v>
      </c>
      <c r="C127" s="130" t="s">
        <v>224</v>
      </c>
      <c r="D127" s="129" t="s">
        <v>77</v>
      </c>
      <c r="E127" s="107" t="s">
        <v>178</v>
      </c>
      <c r="F127" s="106" t="s">
        <v>74</v>
      </c>
      <c r="G127" s="107" t="s">
        <v>63</v>
      </c>
      <c r="H127" s="108" t="s">
        <v>71</v>
      </c>
    </row>
    <row r="128" spans="1:8" x14ac:dyDescent="0.25">
      <c r="A128" s="101"/>
      <c r="B128" s="102"/>
      <c r="C128" s="103"/>
      <c r="D128" s="103"/>
      <c r="E128" s="102"/>
      <c r="F128" s="103"/>
      <c r="G128" s="102"/>
      <c r="H128" s="104">
        <f t="shared" ref="H128:H130" si="10">F128*G128</f>
        <v>0</v>
      </c>
    </row>
    <row r="129" spans="1:8" x14ac:dyDescent="0.25">
      <c r="A129" s="21"/>
      <c r="B129" s="23"/>
      <c r="C129" s="86"/>
      <c r="D129" s="86"/>
      <c r="E129" s="23"/>
      <c r="F129" s="86"/>
      <c r="G129" s="23"/>
      <c r="H129" s="41">
        <f t="shared" si="10"/>
        <v>0</v>
      </c>
    </row>
    <row r="130" spans="1:8" x14ac:dyDescent="0.25">
      <c r="A130" s="21"/>
      <c r="B130" s="23"/>
      <c r="C130" s="86"/>
      <c r="D130" s="86"/>
      <c r="E130" s="23"/>
      <c r="F130" s="86"/>
      <c r="G130" s="23"/>
      <c r="H130" s="41">
        <f t="shared" si="10"/>
        <v>0</v>
      </c>
    </row>
    <row r="131" spans="1:8" ht="15.75" thickBot="1" x14ac:dyDescent="0.3">
      <c r="A131" s="175" t="s">
        <v>0</v>
      </c>
      <c r="B131" s="176"/>
      <c r="C131" s="176"/>
      <c r="D131" s="176"/>
      <c r="E131" s="176"/>
      <c r="F131" s="176"/>
      <c r="G131" s="177"/>
      <c r="H131" s="42">
        <f>SUM(H128:H130)</f>
        <v>0</v>
      </c>
    </row>
    <row r="132" spans="1:8" ht="33.75" customHeight="1" thickBot="1" x14ac:dyDescent="0.3">
      <c r="A132" s="184" t="s">
        <v>163</v>
      </c>
      <c r="B132" s="185"/>
      <c r="C132" s="185"/>
      <c r="D132" s="185"/>
      <c r="E132" s="185"/>
      <c r="F132" s="185"/>
      <c r="G132" s="185"/>
      <c r="H132" s="186"/>
    </row>
    <row r="133" spans="1:8" ht="30.75" thickBot="1" x14ac:dyDescent="0.3">
      <c r="A133" s="105" t="s">
        <v>72</v>
      </c>
      <c r="B133" s="128" t="s">
        <v>227</v>
      </c>
      <c r="C133" s="130" t="s">
        <v>224</v>
      </c>
      <c r="D133" s="129" t="s">
        <v>77</v>
      </c>
      <c r="E133" s="107" t="s">
        <v>178</v>
      </c>
      <c r="F133" s="106" t="s">
        <v>74</v>
      </c>
      <c r="G133" s="107" t="s">
        <v>63</v>
      </c>
      <c r="H133" s="108" t="s">
        <v>71</v>
      </c>
    </row>
    <row r="134" spans="1:8" x14ac:dyDescent="0.25">
      <c r="A134" s="101"/>
      <c r="B134" s="102"/>
      <c r="C134" s="103"/>
      <c r="D134" s="103"/>
      <c r="E134" s="102"/>
      <c r="F134" s="103"/>
      <c r="G134" s="102"/>
      <c r="H134" s="104">
        <f t="shared" ref="H134:H136" si="11">F134*G134</f>
        <v>0</v>
      </c>
    </row>
    <row r="135" spans="1:8" x14ac:dyDescent="0.25">
      <c r="A135" s="21"/>
      <c r="B135" s="23"/>
      <c r="C135" s="86"/>
      <c r="D135" s="86"/>
      <c r="E135" s="23"/>
      <c r="F135" s="86"/>
      <c r="G135" s="23"/>
      <c r="H135" s="41">
        <f t="shared" si="11"/>
        <v>0</v>
      </c>
    </row>
    <row r="136" spans="1:8" x14ac:dyDescent="0.25">
      <c r="A136" s="21"/>
      <c r="B136" s="23"/>
      <c r="C136" s="86"/>
      <c r="D136" s="86"/>
      <c r="E136" s="23"/>
      <c r="F136" s="86"/>
      <c r="G136" s="23"/>
      <c r="H136" s="41">
        <f t="shared" si="11"/>
        <v>0</v>
      </c>
    </row>
    <row r="137" spans="1:8" ht="15.75" thickBot="1" x14ac:dyDescent="0.3">
      <c r="A137" s="175" t="s">
        <v>0</v>
      </c>
      <c r="B137" s="176"/>
      <c r="C137" s="176"/>
      <c r="D137" s="176"/>
      <c r="E137" s="176"/>
      <c r="F137" s="176"/>
      <c r="G137" s="177"/>
      <c r="H137" s="42">
        <f>SUM(H134:H136)</f>
        <v>0</v>
      </c>
    </row>
    <row r="138" spans="1:8" ht="16.5" thickBot="1" x14ac:dyDescent="0.3">
      <c r="A138" s="203" t="s">
        <v>31</v>
      </c>
      <c r="B138" s="204"/>
      <c r="C138" s="204"/>
      <c r="D138" s="204"/>
      <c r="E138" s="204"/>
      <c r="F138" s="204"/>
      <c r="G138" s="205"/>
      <c r="H138" s="42">
        <f>H137+H131</f>
        <v>0</v>
      </c>
    </row>
  </sheetData>
  <mergeCells count="51">
    <mergeCell ref="A137:G137"/>
    <mergeCell ref="A126:H126"/>
    <mergeCell ref="A125:H125"/>
    <mergeCell ref="A138:G138"/>
    <mergeCell ref="A109:G109"/>
    <mergeCell ref="A132:H132"/>
    <mergeCell ref="A121:G121"/>
    <mergeCell ref="A122:G122"/>
    <mergeCell ref="A131:G131"/>
    <mergeCell ref="A110:H110"/>
    <mergeCell ref="A116:H116"/>
    <mergeCell ref="A115:G115"/>
    <mergeCell ref="A98:H98"/>
    <mergeCell ref="B79:C79"/>
    <mergeCell ref="B80:C80"/>
    <mergeCell ref="B81:C81"/>
    <mergeCell ref="A82:E82"/>
    <mergeCell ref="A104:H104"/>
    <mergeCell ref="A91:G91"/>
    <mergeCell ref="A92:H92"/>
    <mergeCell ref="A86:H86"/>
    <mergeCell ref="A1:D2"/>
    <mergeCell ref="A4:D4"/>
    <mergeCell ref="A6:D7"/>
    <mergeCell ref="A69:D69"/>
    <mergeCell ref="A38:D38"/>
    <mergeCell ref="A31:D31"/>
    <mergeCell ref="A46:F46"/>
    <mergeCell ref="A103:G103"/>
    <mergeCell ref="A97:G97"/>
    <mergeCell ref="A77:F77"/>
    <mergeCell ref="A61:E61"/>
    <mergeCell ref="A85:H85"/>
    <mergeCell ref="A9:E9"/>
    <mergeCell ref="A16:F16"/>
    <mergeCell ref="A24:F24"/>
    <mergeCell ref="B48:C48"/>
    <mergeCell ref="B47:C47"/>
    <mergeCell ref="A13:D13"/>
    <mergeCell ref="A21:E21"/>
    <mergeCell ref="A29:E29"/>
    <mergeCell ref="A36:C36"/>
    <mergeCell ref="A43:C43"/>
    <mergeCell ref="B49:C49"/>
    <mergeCell ref="B50:C50"/>
    <mergeCell ref="A51:E51"/>
    <mergeCell ref="B78:C78"/>
    <mergeCell ref="A74:C74"/>
    <mergeCell ref="A66:D66"/>
    <mergeCell ref="A58:E58"/>
    <mergeCell ref="A53:F53"/>
  </mergeCells>
  <dataValidations count="1">
    <dataValidation type="list" allowBlank="1" showInputMessage="1" showErrorMessage="1" sqref="D18:D20 D26:D28 E48:E50 E79:E81 D63:D65 E88:E90 E94:E96 E100:E102 E106:E108 E112:E114 E118:E120 E128:E130 E134:E136 E55:E57" xr:uid="{5EEE0A88-CE91-41AA-A072-E3F816836426}">
      <formula1>"Sim,Não"</formula1>
    </dataValidation>
  </dataValidations>
  <printOptions horizontalCentered="1"/>
  <pageMargins left="0.25" right="0.25" top="0.75" bottom="0.75" header="0.3" footer="0.3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tabColor rgb="FF92D050"/>
    <pageSetUpPr fitToPage="1"/>
  </sheetPr>
  <dimension ref="A1:H158"/>
  <sheetViews>
    <sheetView zoomScale="111" zoomScaleNormal="85" zoomScaleSheetLayoutView="70" workbookViewId="0">
      <selection activeCell="A165" sqref="A165"/>
    </sheetView>
  </sheetViews>
  <sheetFormatPr defaultRowHeight="15" x14ac:dyDescent="0.25"/>
  <cols>
    <col min="1" max="1" width="50.7109375" style="4" customWidth="1"/>
    <col min="2" max="2" width="23.85546875" style="4" bestFit="1" customWidth="1"/>
    <col min="3" max="3" width="19.140625" style="4" customWidth="1"/>
    <col min="4" max="4" width="17.42578125" style="4" customWidth="1"/>
    <col min="5" max="5" width="13.85546875" customWidth="1"/>
    <col min="6" max="6" width="13.42578125" bestFit="1" customWidth="1"/>
    <col min="7" max="7" width="13.7109375" customWidth="1"/>
    <col min="8" max="8" width="12.5703125" customWidth="1"/>
    <col min="10" max="10" width="32.140625" customWidth="1"/>
  </cols>
  <sheetData>
    <row r="1" spans="1:6" ht="15" customHeight="1" x14ac:dyDescent="0.25">
      <c r="A1" s="190" t="s">
        <v>130</v>
      </c>
      <c r="B1" s="191"/>
      <c r="C1" s="191"/>
      <c r="D1" s="191"/>
      <c r="E1" s="191"/>
      <c r="F1" s="192"/>
    </row>
    <row r="2" spans="1:6" ht="15" customHeight="1" thickBot="1" x14ac:dyDescent="0.3">
      <c r="A2" s="193"/>
      <c r="B2" s="194"/>
      <c r="C2" s="194"/>
      <c r="D2" s="194"/>
      <c r="E2" s="194"/>
      <c r="F2" s="195"/>
    </row>
    <row r="4" spans="1:6" ht="18.75" x14ac:dyDescent="0.3">
      <c r="A4" s="196" t="s">
        <v>205</v>
      </c>
      <c r="B4" s="196"/>
      <c r="C4" s="196"/>
      <c r="D4" s="196"/>
    </row>
    <row r="5" spans="1:6" ht="18.75" x14ac:dyDescent="0.3">
      <c r="A5" s="45"/>
      <c r="B5" s="45"/>
      <c r="C5" s="45"/>
      <c r="D5" s="45"/>
    </row>
    <row r="6" spans="1:6" ht="15" customHeight="1" x14ac:dyDescent="0.25">
      <c r="A6" s="197" t="s">
        <v>129</v>
      </c>
      <c r="B6" s="197"/>
      <c r="C6" s="197"/>
      <c r="D6" s="197"/>
      <c r="E6" s="197"/>
      <c r="F6" s="197"/>
    </row>
    <row r="7" spans="1:6" ht="15" customHeight="1" x14ac:dyDescent="0.25">
      <c r="A7" s="197"/>
      <c r="B7" s="197"/>
      <c r="C7" s="197"/>
      <c r="D7" s="197"/>
      <c r="E7" s="197"/>
      <c r="F7" s="197"/>
    </row>
    <row r="8" spans="1:6" ht="16.5" thickBot="1" x14ac:dyDescent="0.3">
      <c r="A8" s="37"/>
      <c r="B8" s="37"/>
      <c r="C8" s="37"/>
      <c r="D8" s="37"/>
    </row>
    <row r="9" spans="1:6" ht="21" customHeight="1" thickBot="1" x14ac:dyDescent="0.3">
      <c r="A9" s="181" t="s">
        <v>113</v>
      </c>
      <c r="B9" s="182"/>
      <c r="C9" s="182"/>
      <c r="D9" s="182"/>
      <c r="E9" s="182"/>
      <c r="F9" s="183"/>
    </row>
    <row r="10" spans="1:6" s="6" customFormat="1" ht="30" customHeight="1" x14ac:dyDescent="0.25">
      <c r="A10" s="18" t="s">
        <v>72</v>
      </c>
      <c r="B10" s="19" t="s">
        <v>73</v>
      </c>
      <c r="C10" s="19" t="s">
        <v>69</v>
      </c>
      <c r="D10" s="30" t="s">
        <v>62</v>
      </c>
      <c r="E10" s="34" t="s">
        <v>63</v>
      </c>
      <c r="F10" s="36" t="s">
        <v>64</v>
      </c>
    </row>
    <row r="11" spans="1:6" x14ac:dyDescent="0.25">
      <c r="A11" s="21"/>
      <c r="B11" s="32"/>
      <c r="C11" s="22"/>
      <c r="D11" s="22"/>
      <c r="E11" s="35"/>
      <c r="F11" s="43">
        <f>D11*E11</f>
        <v>0</v>
      </c>
    </row>
    <row r="12" spans="1:6" x14ac:dyDescent="0.25">
      <c r="A12" s="21"/>
      <c r="B12" s="32"/>
      <c r="C12" s="22"/>
      <c r="D12" s="22"/>
      <c r="E12" s="35"/>
      <c r="F12" s="43">
        <f t="shared" ref="F12:F13" si="0">D12*E12</f>
        <v>0</v>
      </c>
    </row>
    <row r="13" spans="1:6" x14ac:dyDescent="0.25">
      <c r="A13" s="21"/>
      <c r="B13" s="32"/>
      <c r="C13" s="22"/>
      <c r="D13" s="22"/>
      <c r="E13" s="35"/>
      <c r="F13" s="43">
        <f t="shared" si="0"/>
        <v>0</v>
      </c>
    </row>
    <row r="14" spans="1:6" s="6" customFormat="1" ht="18" customHeight="1" thickBot="1" x14ac:dyDescent="0.3">
      <c r="A14" s="24" t="s">
        <v>31</v>
      </c>
      <c r="B14" s="25"/>
      <c r="C14" s="25"/>
      <c r="D14" s="29"/>
      <c r="E14" s="33"/>
      <c r="F14" s="39">
        <f>SUM(F11:F13)</f>
        <v>0</v>
      </c>
    </row>
    <row r="15" spans="1:6" ht="15" customHeight="1" x14ac:dyDescent="0.25"/>
    <row r="16" spans="1:6" ht="15" customHeight="1" thickBot="1" x14ac:dyDescent="0.3">
      <c r="E16" s="113"/>
    </row>
    <row r="17" spans="1:8" ht="21" customHeight="1" thickBot="1" x14ac:dyDescent="0.3">
      <c r="A17" s="181" t="s">
        <v>114</v>
      </c>
      <c r="B17" s="182"/>
      <c r="C17" s="182"/>
      <c r="D17" s="183"/>
      <c r="H17" s="113"/>
    </row>
    <row r="18" spans="1:8" s="6" customFormat="1" ht="30" customHeight="1" x14ac:dyDescent="0.25">
      <c r="A18" s="18" t="s">
        <v>47</v>
      </c>
      <c r="B18" s="19" t="s">
        <v>65</v>
      </c>
      <c r="C18" s="27" t="s">
        <v>66</v>
      </c>
      <c r="D18" s="28" t="s">
        <v>71</v>
      </c>
      <c r="H18" s="114"/>
    </row>
    <row r="19" spans="1:8" x14ac:dyDescent="0.25">
      <c r="A19" s="21"/>
      <c r="B19" s="22"/>
      <c r="C19" s="23"/>
      <c r="D19" s="38">
        <f>B19*C19</f>
        <v>0</v>
      </c>
    </row>
    <row r="20" spans="1:8" x14ac:dyDescent="0.25">
      <c r="A20" s="21"/>
      <c r="B20" s="22"/>
      <c r="C20" s="23"/>
      <c r="D20" s="38">
        <f t="shared" ref="D20:D21" si="1">B20*C20</f>
        <v>0</v>
      </c>
    </row>
    <row r="21" spans="1:8" x14ac:dyDescent="0.25">
      <c r="A21" s="21"/>
      <c r="B21" s="22"/>
      <c r="C21" s="23"/>
      <c r="D21" s="38">
        <f t="shared" si="1"/>
        <v>0</v>
      </c>
    </row>
    <row r="22" spans="1:8" s="6" customFormat="1" ht="18" customHeight="1" thickBot="1" x14ac:dyDescent="0.3">
      <c r="A22" s="24" t="s">
        <v>31</v>
      </c>
      <c r="B22" s="25"/>
      <c r="C22" s="26"/>
      <c r="D22" s="39">
        <f>SUM(D19:D21)</f>
        <v>0</v>
      </c>
    </row>
    <row r="23" spans="1:8" ht="15" customHeight="1" x14ac:dyDescent="0.25"/>
    <row r="24" spans="1:8" ht="15" customHeight="1" thickBot="1" x14ac:dyDescent="0.3"/>
    <row r="25" spans="1:8" ht="21" customHeight="1" thickBot="1" x14ac:dyDescent="0.3">
      <c r="A25" s="181" t="s">
        <v>174</v>
      </c>
      <c r="B25" s="182"/>
      <c r="C25" s="182"/>
      <c r="D25" s="183"/>
    </row>
    <row r="26" spans="1:8" x14ac:dyDescent="0.25">
      <c r="A26" s="18" t="s">
        <v>47</v>
      </c>
      <c r="B26" s="19" t="s">
        <v>65</v>
      </c>
      <c r="C26" s="27" t="s">
        <v>66</v>
      </c>
      <c r="D26" s="28" t="s">
        <v>71</v>
      </c>
    </row>
    <row r="27" spans="1:8" x14ac:dyDescent="0.25">
      <c r="A27" s="21"/>
      <c r="B27" s="22"/>
      <c r="C27" s="23"/>
      <c r="D27" s="38">
        <f>B27*C27</f>
        <v>0</v>
      </c>
    </row>
    <row r="28" spans="1:8" x14ac:dyDescent="0.25">
      <c r="A28" s="21"/>
      <c r="B28" s="22"/>
      <c r="C28" s="23"/>
      <c r="D28" s="38">
        <f t="shared" ref="D28:D29" si="2">B28*C28</f>
        <v>0</v>
      </c>
    </row>
    <row r="29" spans="1:8" x14ac:dyDescent="0.25">
      <c r="A29" s="21"/>
      <c r="B29" s="22"/>
      <c r="C29" s="23"/>
      <c r="D29" s="38">
        <f t="shared" si="2"/>
        <v>0</v>
      </c>
    </row>
    <row r="30" spans="1:8" ht="15.75" thickBot="1" x14ac:dyDescent="0.3">
      <c r="A30" s="24" t="s">
        <v>31</v>
      </c>
      <c r="B30" s="25"/>
      <c r="C30" s="26"/>
      <c r="D30" s="39">
        <f>SUM(D27:D29)</f>
        <v>0</v>
      </c>
    </row>
    <row r="31" spans="1:8" ht="15.75" thickBot="1" x14ac:dyDescent="0.3">
      <c r="A31"/>
      <c r="B31"/>
      <c r="C31"/>
      <c r="D31"/>
    </row>
    <row r="32" spans="1:8" ht="15.75" thickBot="1" x14ac:dyDescent="0.3">
      <c r="A32" s="181" t="s">
        <v>199</v>
      </c>
      <c r="B32" s="182"/>
      <c r="C32" s="183"/>
      <c r="D32"/>
    </row>
    <row r="33" spans="1:4" ht="15.75" thickBot="1" x14ac:dyDescent="0.3">
      <c r="A33" s="181" t="s">
        <v>188</v>
      </c>
      <c r="B33" s="182"/>
      <c r="C33" s="183"/>
      <c r="D33"/>
    </row>
    <row r="34" spans="1:4" x14ac:dyDescent="0.25">
      <c r="A34" s="18" t="s">
        <v>47</v>
      </c>
      <c r="B34" s="27" t="s">
        <v>63</v>
      </c>
      <c r="C34" s="28" t="s">
        <v>71</v>
      </c>
      <c r="D34"/>
    </row>
    <row r="35" spans="1:4" x14ac:dyDescent="0.25">
      <c r="A35" s="21"/>
      <c r="B35" s="23"/>
      <c r="C35" s="38"/>
      <c r="D35"/>
    </row>
    <row r="36" spans="1:4" x14ac:dyDescent="0.25">
      <c r="A36" s="21"/>
      <c r="B36" s="23"/>
      <c r="C36" s="38"/>
      <c r="D36"/>
    </row>
    <row r="37" spans="1:4" x14ac:dyDescent="0.25">
      <c r="A37" s="21"/>
      <c r="B37" s="23"/>
      <c r="C37" s="38"/>
      <c r="D37"/>
    </row>
    <row r="38" spans="1:4" ht="15.75" thickBot="1" x14ac:dyDescent="0.3">
      <c r="A38" s="24" t="s">
        <v>0</v>
      </c>
      <c r="B38" s="26"/>
      <c r="C38" s="39">
        <f>SUM(C35:C37)</f>
        <v>0</v>
      </c>
      <c r="D38"/>
    </row>
    <row r="39" spans="1:4" ht="15.75" thickBot="1" x14ac:dyDescent="0.3">
      <c r="A39" s="181" t="s">
        <v>181</v>
      </c>
      <c r="B39" s="182"/>
      <c r="C39" s="183"/>
      <c r="D39"/>
    </row>
    <row r="40" spans="1:4" x14ac:dyDescent="0.25">
      <c r="A40" s="18" t="s">
        <v>47</v>
      </c>
      <c r="B40" s="27" t="s">
        <v>63</v>
      </c>
      <c r="C40" s="28" t="s">
        <v>71</v>
      </c>
      <c r="D40"/>
    </row>
    <row r="41" spans="1:4" x14ac:dyDescent="0.25">
      <c r="A41" s="21"/>
      <c r="B41" s="23"/>
      <c r="C41" s="38"/>
      <c r="D41"/>
    </row>
    <row r="42" spans="1:4" x14ac:dyDescent="0.25">
      <c r="A42" s="21"/>
      <c r="B42" s="23"/>
      <c r="C42" s="38"/>
      <c r="D42"/>
    </row>
    <row r="43" spans="1:4" x14ac:dyDescent="0.25">
      <c r="A43" s="21"/>
      <c r="B43" s="23"/>
      <c r="C43" s="38"/>
      <c r="D43"/>
    </row>
    <row r="44" spans="1:4" ht="15.75" thickBot="1" x14ac:dyDescent="0.3">
      <c r="A44" s="24" t="s">
        <v>0</v>
      </c>
      <c r="B44" s="26"/>
      <c r="C44" s="39">
        <f>SUM(C41:C43)</f>
        <v>0</v>
      </c>
      <c r="D44"/>
    </row>
    <row r="45" spans="1:4" ht="15.75" thickBot="1" x14ac:dyDescent="0.3">
      <c r="A45" s="181" t="s">
        <v>182</v>
      </c>
      <c r="B45" s="182"/>
      <c r="C45" s="183"/>
      <c r="D45"/>
    </row>
    <row r="46" spans="1:4" x14ac:dyDescent="0.25">
      <c r="A46" s="18" t="s">
        <v>47</v>
      </c>
      <c r="B46" s="27" t="s">
        <v>63</v>
      </c>
      <c r="C46" s="28" t="s">
        <v>71</v>
      </c>
      <c r="D46"/>
    </row>
    <row r="47" spans="1:4" x14ac:dyDescent="0.25">
      <c r="A47" s="21"/>
      <c r="B47" s="23"/>
      <c r="C47" s="38"/>
      <c r="D47"/>
    </row>
    <row r="48" spans="1:4" x14ac:dyDescent="0.25">
      <c r="A48" s="21"/>
      <c r="B48" s="23"/>
      <c r="C48" s="38"/>
      <c r="D48"/>
    </row>
    <row r="49" spans="1:4" x14ac:dyDescent="0.25">
      <c r="A49" s="21"/>
      <c r="B49" s="23"/>
      <c r="C49" s="38"/>
      <c r="D49"/>
    </row>
    <row r="50" spans="1:4" ht="15.75" thickBot="1" x14ac:dyDescent="0.3">
      <c r="A50" s="24" t="s">
        <v>0</v>
      </c>
      <c r="B50" s="26"/>
      <c r="C50" s="39">
        <f>SUM(C47:C49)</f>
        <v>0</v>
      </c>
      <c r="D50"/>
    </row>
    <row r="51" spans="1:4" ht="15.75" thickBot="1" x14ac:dyDescent="0.3">
      <c r="A51" s="181" t="s">
        <v>183</v>
      </c>
      <c r="B51" s="182"/>
      <c r="C51" s="183"/>
      <c r="D51"/>
    </row>
    <row r="52" spans="1:4" x14ac:dyDescent="0.25">
      <c r="A52" s="18" t="s">
        <v>47</v>
      </c>
      <c r="B52" s="27" t="s">
        <v>63</v>
      </c>
      <c r="C52" s="28" t="s">
        <v>71</v>
      </c>
      <c r="D52"/>
    </row>
    <row r="53" spans="1:4" x14ac:dyDescent="0.25">
      <c r="A53" s="21"/>
      <c r="B53" s="23"/>
      <c r="C53" s="38"/>
      <c r="D53"/>
    </row>
    <row r="54" spans="1:4" x14ac:dyDescent="0.25">
      <c r="A54" s="21"/>
      <c r="B54" s="23"/>
      <c r="C54" s="38"/>
      <c r="D54"/>
    </row>
    <row r="55" spans="1:4" x14ac:dyDescent="0.25">
      <c r="A55" s="21"/>
      <c r="B55" s="23"/>
      <c r="C55" s="38"/>
      <c r="D55"/>
    </row>
    <row r="56" spans="1:4" ht="15.75" thickBot="1" x14ac:dyDescent="0.3">
      <c r="A56" s="24" t="s">
        <v>0</v>
      </c>
      <c r="B56" s="26"/>
      <c r="C56" s="39">
        <f>SUM(C53:C55)</f>
        <v>0</v>
      </c>
      <c r="D56"/>
    </row>
    <row r="57" spans="1:4" ht="15.75" thickBot="1" x14ac:dyDescent="0.3">
      <c r="A57" s="181" t="s">
        <v>184</v>
      </c>
      <c r="B57" s="182"/>
      <c r="C57" s="183"/>
      <c r="D57"/>
    </row>
    <row r="58" spans="1:4" x14ac:dyDescent="0.25">
      <c r="A58" s="18" t="s">
        <v>47</v>
      </c>
      <c r="B58" s="27" t="s">
        <v>63</v>
      </c>
      <c r="C58" s="28" t="s">
        <v>71</v>
      </c>
      <c r="D58"/>
    </row>
    <row r="59" spans="1:4" x14ac:dyDescent="0.25">
      <c r="A59" s="21"/>
      <c r="B59" s="23"/>
      <c r="C59" s="38"/>
      <c r="D59"/>
    </row>
    <row r="60" spans="1:4" x14ac:dyDescent="0.25">
      <c r="A60" s="21"/>
      <c r="B60" s="23"/>
      <c r="C60" s="38"/>
      <c r="D60"/>
    </row>
    <row r="61" spans="1:4" x14ac:dyDescent="0.25">
      <c r="A61" s="21"/>
      <c r="B61" s="23"/>
      <c r="C61" s="38"/>
      <c r="D61"/>
    </row>
    <row r="62" spans="1:4" ht="15.75" thickBot="1" x14ac:dyDescent="0.3">
      <c r="A62" s="24" t="s">
        <v>0</v>
      </c>
      <c r="B62" s="26"/>
      <c r="C62" s="39">
        <f>SUM(C59:C61)</f>
        <v>0</v>
      </c>
      <c r="D62"/>
    </row>
    <row r="63" spans="1:4" ht="15.75" thickBot="1" x14ac:dyDescent="0.3">
      <c r="A63" s="181" t="s">
        <v>185</v>
      </c>
      <c r="B63" s="182"/>
      <c r="C63" s="183"/>
      <c r="D63"/>
    </row>
    <row r="64" spans="1:4" x14ac:dyDescent="0.25">
      <c r="A64" s="18" t="s">
        <v>47</v>
      </c>
      <c r="B64" s="27" t="s">
        <v>63</v>
      </c>
      <c r="C64" s="28" t="s">
        <v>71</v>
      </c>
      <c r="D64"/>
    </row>
    <row r="65" spans="1:4" x14ac:dyDescent="0.25">
      <c r="A65" s="21"/>
      <c r="B65" s="23"/>
      <c r="C65" s="38"/>
      <c r="D65"/>
    </row>
    <row r="66" spans="1:4" x14ac:dyDescent="0.25">
      <c r="A66" s="21"/>
      <c r="B66" s="23"/>
      <c r="C66" s="38"/>
      <c r="D66"/>
    </row>
    <row r="67" spans="1:4" x14ac:dyDescent="0.25">
      <c r="A67" s="21"/>
      <c r="B67" s="23"/>
      <c r="C67" s="38"/>
      <c r="D67"/>
    </row>
    <row r="68" spans="1:4" ht="15.75" thickBot="1" x14ac:dyDescent="0.3">
      <c r="A68" s="24" t="s">
        <v>0</v>
      </c>
      <c r="B68" s="26"/>
      <c r="C68" s="39">
        <f>SUM(C65:C67)</f>
        <v>0</v>
      </c>
      <c r="D68"/>
    </row>
    <row r="69" spans="1:4" ht="15.75" thickBot="1" x14ac:dyDescent="0.3">
      <c r="A69" s="181" t="s">
        <v>186</v>
      </c>
      <c r="B69" s="182"/>
      <c r="C69" s="183"/>
      <c r="D69"/>
    </row>
    <row r="70" spans="1:4" x14ac:dyDescent="0.25">
      <c r="A70" s="18" t="s">
        <v>47</v>
      </c>
      <c r="B70" s="27" t="s">
        <v>63</v>
      </c>
      <c r="C70" s="28" t="s">
        <v>71</v>
      </c>
      <c r="D70"/>
    </row>
    <row r="71" spans="1:4" x14ac:dyDescent="0.25">
      <c r="A71" s="21"/>
      <c r="B71" s="23"/>
      <c r="C71" s="38"/>
      <c r="D71"/>
    </row>
    <row r="72" spans="1:4" x14ac:dyDescent="0.25">
      <c r="A72" s="21"/>
      <c r="B72" s="23"/>
      <c r="C72" s="38"/>
      <c r="D72"/>
    </row>
    <row r="73" spans="1:4" x14ac:dyDescent="0.25">
      <c r="A73" s="21"/>
      <c r="B73" s="23"/>
      <c r="C73" s="38"/>
      <c r="D73"/>
    </row>
    <row r="74" spans="1:4" ht="15.75" thickBot="1" x14ac:dyDescent="0.3">
      <c r="A74" s="24" t="s">
        <v>0</v>
      </c>
      <c r="B74" s="26"/>
      <c r="C74" s="39">
        <f>SUM(C71:C73)</f>
        <v>0</v>
      </c>
      <c r="D74"/>
    </row>
    <row r="75" spans="1:4" ht="15.75" thickBot="1" x14ac:dyDescent="0.3">
      <c r="A75" s="181" t="s">
        <v>187</v>
      </c>
      <c r="B75" s="182"/>
      <c r="C75" s="183"/>
      <c r="D75"/>
    </row>
    <row r="76" spans="1:4" x14ac:dyDescent="0.25">
      <c r="A76" s="18" t="s">
        <v>47</v>
      </c>
      <c r="B76" s="27" t="s">
        <v>63</v>
      </c>
      <c r="C76" s="28" t="s">
        <v>71</v>
      </c>
      <c r="D76"/>
    </row>
    <row r="77" spans="1:4" x14ac:dyDescent="0.25">
      <c r="A77" s="21"/>
      <c r="B77" s="23"/>
      <c r="C77" s="38"/>
      <c r="D77"/>
    </row>
    <row r="78" spans="1:4" x14ac:dyDescent="0.25">
      <c r="A78" s="21"/>
      <c r="B78" s="23"/>
      <c r="C78" s="38"/>
      <c r="D78"/>
    </row>
    <row r="79" spans="1:4" x14ac:dyDescent="0.25">
      <c r="A79" s="21"/>
      <c r="B79" s="23"/>
      <c r="C79" s="38"/>
      <c r="D79"/>
    </row>
    <row r="80" spans="1:4" ht="15.75" thickBot="1" x14ac:dyDescent="0.3">
      <c r="A80" s="24" t="s">
        <v>0</v>
      </c>
      <c r="B80" s="26"/>
      <c r="C80" s="39">
        <f>SUM(C77:C79)</f>
        <v>0</v>
      </c>
      <c r="D80"/>
    </row>
    <row r="81" spans="1:7" ht="15.75" thickBot="1" x14ac:dyDescent="0.3">
      <c r="A81" s="206" t="s">
        <v>31</v>
      </c>
      <c r="B81" s="207"/>
      <c r="C81" s="109">
        <f>C38+C44+C50+C56+C62+C68+C74+C80</f>
        <v>0</v>
      </c>
      <c r="D81"/>
    </row>
    <row r="82" spans="1:7" x14ac:dyDescent="0.25">
      <c r="A82"/>
      <c r="B82"/>
      <c r="C82"/>
      <c r="D82"/>
    </row>
    <row r="83" spans="1:7" ht="15.75" thickBot="1" x14ac:dyDescent="0.3">
      <c r="A83"/>
      <c r="B83"/>
      <c r="C83"/>
      <c r="D83"/>
    </row>
    <row r="84" spans="1:7" ht="15.75" thickBot="1" x14ac:dyDescent="0.3">
      <c r="A84" s="181" t="s">
        <v>200</v>
      </c>
      <c r="B84" s="182"/>
      <c r="C84" s="182"/>
      <c r="D84" s="182"/>
      <c r="E84" s="182"/>
      <c r="F84" s="182"/>
      <c r="G84" s="183"/>
    </row>
    <row r="85" spans="1:7" ht="30" x14ac:dyDescent="0.25">
      <c r="A85" s="18" t="s">
        <v>72</v>
      </c>
      <c r="B85" s="19" t="s">
        <v>73</v>
      </c>
      <c r="C85" s="19" t="s">
        <v>69</v>
      </c>
      <c r="D85" s="30" t="s">
        <v>70</v>
      </c>
      <c r="E85" s="30" t="s">
        <v>62</v>
      </c>
      <c r="F85" s="27" t="s">
        <v>63</v>
      </c>
      <c r="G85" s="31" t="s">
        <v>64</v>
      </c>
    </row>
    <row r="86" spans="1:7" x14ac:dyDescent="0.25">
      <c r="A86" s="21"/>
      <c r="B86" s="32"/>
      <c r="C86" s="22"/>
      <c r="D86" s="22"/>
      <c r="E86" s="22"/>
      <c r="F86" s="23"/>
      <c r="G86" s="43">
        <f>E86*F86</f>
        <v>0</v>
      </c>
    </row>
    <row r="87" spans="1:7" x14ac:dyDescent="0.25">
      <c r="A87" s="21"/>
      <c r="B87" s="32"/>
      <c r="C87" s="22"/>
      <c r="D87" s="22"/>
      <c r="E87" s="22"/>
      <c r="F87" s="23"/>
      <c r="G87" s="43">
        <f t="shared" ref="G87:G88" si="3">E87*F87</f>
        <v>0</v>
      </c>
    </row>
    <row r="88" spans="1:7" x14ac:dyDescent="0.25">
      <c r="A88" s="21"/>
      <c r="B88" s="32"/>
      <c r="C88" s="22"/>
      <c r="D88" s="22"/>
      <c r="E88" s="22"/>
      <c r="F88" s="23"/>
      <c r="G88" s="43">
        <f t="shared" si="3"/>
        <v>0</v>
      </c>
    </row>
    <row r="89" spans="1:7" ht="15.75" thickBot="1" x14ac:dyDescent="0.3">
      <c r="A89" s="24" t="s">
        <v>31</v>
      </c>
      <c r="B89" s="25"/>
      <c r="C89" s="25"/>
      <c r="D89" s="26"/>
      <c r="E89" s="29"/>
      <c r="F89" s="25"/>
      <c r="G89" s="39">
        <f>SUM(G86:G88)</f>
        <v>0</v>
      </c>
    </row>
    <row r="91" spans="1:7" ht="15.75" thickBot="1" x14ac:dyDescent="0.3"/>
    <row r="92" spans="1:7" ht="15.75" thickBot="1" x14ac:dyDescent="0.3">
      <c r="A92" s="181" t="s">
        <v>201</v>
      </c>
      <c r="B92" s="182"/>
      <c r="C92" s="182"/>
      <c r="D92" s="183"/>
    </row>
    <row r="93" spans="1:7" x14ac:dyDescent="0.25">
      <c r="A93" s="18" t="s">
        <v>47</v>
      </c>
      <c r="B93" s="19" t="s">
        <v>65</v>
      </c>
      <c r="C93" s="27" t="s">
        <v>66</v>
      </c>
      <c r="D93" s="28" t="s">
        <v>71</v>
      </c>
    </row>
    <row r="94" spans="1:7" x14ac:dyDescent="0.25">
      <c r="A94" s="21"/>
      <c r="B94" s="22"/>
      <c r="C94" s="23"/>
      <c r="D94" s="38">
        <f>B94*C94</f>
        <v>0</v>
      </c>
    </row>
    <row r="95" spans="1:7" x14ac:dyDescent="0.25">
      <c r="A95" s="21"/>
      <c r="B95" s="22"/>
      <c r="C95" s="23"/>
      <c r="D95" s="38">
        <f t="shared" ref="D95:D96" si="4">B95*C95</f>
        <v>0</v>
      </c>
    </row>
    <row r="96" spans="1:7" x14ac:dyDescent="0.25">
      <c r="A96" s="21"/>
      <c r="B96" s="22"/>
      <c r="C96" s="23"/>
      <c r="D96" s="38">
        <f t="shared" si="4"/>
        <v>0</v>
      </c>
    </row>
    <row r="97" spans="1:4" ht="15.75" thickBot="1" x14ac:dyDescent="0.3">
      <c r="A97" s="24" t="s">
        <v>31</v>
      </c>
      <c r="B97" s="25"/>
      <c r="C97" s="26"/>
      <c r="D97" s="39">
        <f>SUM(D94:D96)</f>
        <v>0</v>
      </c>
    </row>
    <row r="99" spans="1:4" ht="15.75" thickBot="1" x14ac:dyDescent="0.3"/>
    <row r="100" spans="1:4" ht="15.75" thickBot="1" x14ac:dyDescent="0.3">
      <c r="A100" s="181" t="s">
        <v>202</v>
      </c>
      <c r="B100" s="182"/>
      <c r="C100" s="182"/>
      <c r="D100" s="183"/>
    </row>
    <row r="101" spans="1:4" x14ac:dyDescent="0.25">
      <c r="A101" s="18" t="s">
        <v>47</v>
      </c>
      <c r="B101" s="19" t="s">
        <v>65</v>
      </c>
      <c r="C101" s="27" t="s">
        <v>66</v>
      </c>
      <c r="D101" s="28" t="s">
        <v>71</v>
      </c>
    </row>
    <row r="102" spans="1:4" x14ac:dyDescent="0.25">
      <c r="A102" s="21"/>
      <c r="B102" s="22"/>
      <c r="C102" s="23"/>
      <c r="D102" s="38">
        <f>B102*C102</f>
        <v>0</v>
      </c>
    </row>
    <row r="103" spans="1:4" x14ac:dyDescent="0.25">
      <c r="A103" s="21"/>
      <c r="B103" s="22"/>
      <c r="C103" s="23"/>
      <c r="D103" s="38">
        <f t="shared" ref="D103:D104" si="5">B103*C103</f>
        <v>0</v>
      </c>
    </row>
    <row r="104" spans="1:4" x14ac:dyDescent="0.25">
      <c r="A104" s="21"/>
      <c r="B104" s="22"/>
      <c r="C104" s="23"/>
      <c r="D104" s="38">
        <f t="shared" si="5"/>
        <v>0</v>
      </c>
    </row>
    <row r="105" spans="1:4" ht="15.75" thickBot="1" x14ac:dyDescent="0.3">
      <c r="A105" s="24" t="s">
        <v>31</v>
      </c>
      <c r="B105" s="25"/>
      <c r="C105" s="26"/>
      <c r="D105" s="39">
        <f>SUM(D102:D104)</f>
        <v>0</v>
      </c>
    </row>
    <row r="106" spans="1:4" ht="15.75" thickBot="1" x14ac:dyDescent="0.3">
      <c r="A106"/>
      <c r="B106"/>
      <c r="C106"/>
      <c r="D106"/>
    </row>
    <row r="107" spans="1:4" ht="15.75" thickBot="1" x14ac:dyDescent="0.3">
      <c r="A107" s="181" t="s">
        <v>203</v>
      </c>
      <c r="B107" s="182"/>
      <c r="C107" s="183"/>
      <c r="D107"/>
    </row>
    <row r="108" spans="1:4" ht="15.75" thickBot="1" x14ac:dyDescent="0.3">
      <c r="A108" s="181" t="s">
        <v>188</v>
      </c>
      <c r="B108" s="182"/>
      <c r="C108" s="183"/>
      <c r="D108"/>
    </row>
    <row r="109" spans="1:4" x14ac:dyDescent="0.25">
      <c r="A109" s="18" t="s">
        <v>47</v>
      </c>
      <c r="B109" s="27" t="s">
        <v>63</v>
      </c>
      <c r="C109" s="28" t="s">
        <v>71</v>
      </c>
      <c r="D109"/>
    </row>
    <row r="110" spans="1:4" x14ac:dyDescent="0.25">
      <c r="A110" s="21"/>
      <c r="B110" s="23"/>
      <c r="C110" s="38"/>
      <c r="D110"/>
    </row>
    <row r="111" spans="1:4" x14ac:dyDescent="0.25">
      <c r="A111" s="21"/>
      <c r="B111" s="23"/>
      <c r="C111" s="38"/>
      <c r="D111"/>
    </row>
    <row r="112" spans="1:4" x14ac:dyDescent="0.25">
      <c r="A112" s="21"/>
      <c r="B112" s="23"/>
      <c r="C112" s="38"/>
      <c r="D112"/>
    </row>
    <row r="113" spans="1:8" ht="15.75" thickBot="1" x14ac:dyDescent="0.3">
      <c r="A113" s="24" t="s">
        <v>0</v>
      </c>
      <c r="B113" s="26"/>
      <c r="C113" s="39">
        <f>SUM(C110:C112)</f>
        <v>0</v>
      </c>
      <c r="D113"/>
    </row>
    <row r="114" spans="1:8" ht="15.75" thickBot="1" x14ac:dyDescent="0.3">
      <c r="A114" s="181" t="s">
        <v>181</v>
      </c>
      <c r="B114" s="182"/>
      <c r="C114" s="183"/>
      <c r="D114"/>
    </row>
    <row r="115" spans="1:8" x14ac:dyDescent="0.25">
      <c r="A115" s="18" t="s">
        <v>47</v>
      </c>
      <c r="B115" s="27" t="s">
        <v>63</v>
      </c>
      <c r="C115" s="28" t="s">
        <v>71</v>
      </c>
      <c r="D115"/>
    </row>
    <row r="116" spans="1:8" x14ac:dyDescent="0.25">
      <c r="A116" s="21"/>
      <c r="B116" s="23"/>
      <c r="C116" s="38"/>
      <c r="D116"/>
    </row>
    <row r="117" spans="1:8" x14ac:dyDescent="0.25">
      <c r="A117" s="21"/>
      <c r="B117" s="23"/>
      <c r="C117" s="38"/>
      <c r="D117"/>
    </row>
    <row r="118" spans="1:8" x14ac:dyDescent="0.25">
      <c r="A118" s="21"/>
      <c r="B118" s="23"/>
      <c r="C118" s="38"/>
      <c r="D118"/>
    </row>
    <row r="119" spans="1:8" ht="15.75" thickBot="1" x14ac:dyDescent="0.3">
      <c r="A119" s="24" t="s">
        <v>0</v>
      </c>
      <c r="B119" s="26"/>
      <c r="C119" s="39">
        <f>SUM(C116:C118)</f>
        <v>0</v>
      </c>
      <c r="D119"/>
      <c r="H119" s="113"/>
    </row>
    <row r="120" spans="1:8" ht="15.75" thickBot="1" x14ac:dyDescent="0.3">
      <c r="A120" s="181" t="s">
        <v>182</v>
      </c>
      <c r="B120" s="182"/>
      <c r="C120" s="183"/>
      <c r="D120"/>
    </row>
    <row r="121" spans="1:8" x14ac:dyDescent="0.25">
      <c r="A121" s="18" t="s">
        <v>47</v>
      </c>
      <c r="B121" s="27" t="s">
        <v>63</v>
      </c>
      <c r="C121" s="28" t="s">
        <v>71</v>
      </c>
      <c r="D121"/>
    </row>
    <row r="122" spans="1:8" x14ac:dyDescent="0.25">
      <c r="A122" s="21"/>
      <c r="B122" s="23"/>
      <c r="C122" s="38"/>
      <c r="D122"/>
    </row>
    <row r="123" spans="1:8" x14ac:dyDescent="0.25">
      <c r="A123" s="21"/>
      <c r="B123" s="23"/>
      <c r="C123" s="38"/>
      <c r="D123"/>
    </row>
    <row r="124" spans="1:8" x14ac:dyDescent="0.25">
      <c r="A124" s="21"/>
      <c r="B124" s="23"/>
      <c r="C124" s="38"/>
      <c r="D124"/>
    </row>
    <row r="125" spans="1:8" ht="15.75" thickBot="1" x14ac:dyDescent="0.3">
      <c r="A125" s="24" t="s">
        <v>0</v>
      </c>
      <c r="B125" s="26"/>
      <c r="C125" s="39">
        <f>SUM(C122:C124)</f>
        <v>0</v>
      </c>
      <c r="D125"/>
    </row>
    <row r="126" spans="1:8" ht="15.75" thickBot="1" x14ac:dyDescent="0.3">
      <c r="A126" s="181" t="s">
        <v>183</v>
      </c>
      <c r="B126" s="182"/>
      <c r="C126" s="183"/>
      <c r="D126"/>
    </row>
    <row r="127" spans="1:8" x14ac:dyDescent="0.25">
      <c r="A127" s="18" t="s">
        <v>47</v>
      </c>
      <c r="B127" s="27" t="s">
        <v>63</v>
      </c>
      <c r="C127" s="28" t="s">
        <v>71</v>
      </c>
      <c r="D127"/>
    </row>
    <row r="128" spans="1:8" x14ac:dyDescent="0.25">
      <c r="A128" s="21"/>
      <c r="B128" s="23"/>
      <c r="C128" s="38"/>
      <c r="D128"/>
    </row>
    <row r="129" spans="1:4" x14ac:dyDescent="0.25">
      <c r="A129" s="21"/>
      <c r="B129" s="23"/>
      <c r="C129" s="38"/>
      <c r="D129"/>
    </row>
    <row r="130" spans="1:4" x14ac:dyDescent="0.25">
      <c r="A130" s="21"/>
      <c r="B130" s="23"/>
      <c r="C130" s="38"/>
      <c r="D130"/>
    </row>
    <row r="131" spans="1:4" ht="15.75" thickBot="1" x14ac:dyDescent="0.3">
      <c r="A131" s="24" t="s">
        <v>0</v>
      </c>
      <c r="B131" s="26"/>
      <c r="C131" s="39">
        <f>SUM(C128:C130)</f>
        <v>0</v>
      </c>
      <c r="D131"/>
    </row>
    <row r="132" spans="1:4" ht="15.75" thickBot="1" x14ac:dyDescent="0.3">
      <c r="A132" s="181" t="s">
        <v>184</v>
      </c>
      <c r="B132" s="182"/>
      <c r="C132" s="183"/>
      <c r="D132"/>
    </row>
    <row r="133" spans="1:4" x14ac:dyDescent="0.25">
      <c r="A133" s="18" t="s">
        <v>47</v>
      </c>
      <c r="B133" s="27" t="s">
        <v>63</v>
      </c>
      <c r="C133" s="28" t="s">
        <v>71</v>
      </c>
      <c r="D133"/>
    </row>
    <row r="134" spans="1:4" x14ac:dyDescent="0.25">
      <c r="A134" s="21"/>
      <c r="B134" s="23"/>
      <c r="C134" s="38"/>
      <c r="D134"/>
    </row>
    <row r="135" spans="1:4" x14ac:dyDescent="0.25">
      <c r="A135" s="21"/>
      <c r="B135" s="23"/>
      <c r="C135" s="38"/>
      <c r="D135"/>
    </row>
    <row r="136" spans="1:4" x14ac:dyDescent="0.25">
      <c r="A136" s="21"/>
      <c r="B136" s="23"/>
      <c r="C136" s="38"/>
      <c r="D136"/>
    </row>
    <row r="137" spans="1:4" ht="15.75" thickBot="1" x14ac:dyDescent="0.3">
      <c r="A137" s="24" t="s">
        <v>0</v>
      </c>
      <c r="B137" s="26"/>
      <c r="C137" s="39">
        <f>SUM(C134:C136)</f>
        <v>0</v>
      </c>
      <c r="D137"/>
    </row>
    <row r="138" spans="1:4" ht="15.75" thickBot="1" x14ac:dyDescent="0.3">
      <c r="A138" s="181" t="s">
        <v>185</v>
      </c>
      <c r="B138" s="182"/>
      <c r="C138" s="183"/>
      <c r="D138"/>
    </row>
    <row r="139" spans="1:4" x14ac:dyDescent="0.25">
      <c r="A139" s="18" t="s">
        <v>47</v>
      </c>
      <c r="B139" s="27" t="s">
        <v>63</v>
      </c>
      <c r="C139" s="28" t="s">
        <v>71</v>
      </c>
      <c r="D139"/>
    </row>
    <row r="140" spans="1:4" x14ac:dyDescent="0.25">
      <c r="A140" s="21"/>
      <c r="B140" s="23"/>
      <c r="C140" s="38"/>
      <c r="D140"/>
    </row>
    <row r="141" spans="1:4" x14ac:dyDescent="0.25">
      <c r="A141" s="21"/>
      <c r="B141" s="23"/>
      <c r="C141" s="38"/>
      <c r="D141"/>
    </row>
    <row r="142" spans="1:4" x14ac:dyDescent="0.25">
      <c r="A142" s="21"/>
      <c r="B142" s="23"/>
      <c r="C142" s="38"/>
      <c r="D142"/>
    </row>
    <row r="143" spans="1:4" ht="15.75" thickBot="1" x14ac:dyDescent="0.3">
      <c r="A143" s="24" t="s">
        <v>0</v>
      </c>
      <c r="B143" s="26"/>
      <c r="C143" s="39">
        <f>SUM(C140:C142)</f>
        <v>0</v>
      </c>
      <c r="D143"/>
    </row>
    <row r="144" spans="1:4" ht="15.75" thickBot="1" x14ac:dyDescent="0.3">
      <c r="A144" s="181" t="s">
        <v>186</v>
      </c>
      <c r="B144" s="182"/>
      <c r="C144" s="183"/>
      <c r="D144"/>
    </row>
    <row r="145" spans="1:4" x14ac:dyDescent="0.25">
      <c r="A145" s="18" t="s">
        <v>47</v>
      </c>
      <c r="B145" s="27" t="s">
        <v>63</v>
      </c>
      <c r="C145" s="28" t="s">
        <v>71</v>
      </c>
      <c r="D145"/>
    </row>
    <row r="146" spans="1:4" x14ac:dyDescent="0.25">
      <c r="A146" s="21"/>
      <c r="B146" s="23"/>
      <c r="C146" s="38"/>
      <c r="D146"/>
    </row>
    <row r="147" spans="1:4" x14ac:dyDescent="0.25">
      <c r="A147" s="21"/>
      <c r="B147" s="23"/>
      <c r="C147" s="38"/>
      <c r="D147"/>
    </row>
    <row r="148" spans="1:4" x14ac:dyDescent="0.25">
      <c r="A148" s="21"/>
      <c r="B148" s="23"/>
      <c r="C148" s="38"/>
      <c r="D148"/>
    </row>
    <row r="149" spans="1:4" ht="15.75" thickBot="1" x14ac:dyDescent="0.3">
      <c r="A149" s="24" t="s">
        <v>0</v>
      </c>
      <c r="B149" s="26"/>
      <c r="C149" s="39">
        <f>SUM(C146:C148)</f>
        <v>0</v>
      </c>
      <c r="D149" s="113">
        <f>'ANEXOS 12-19  RUBRICA 4'!C156</f>
        <v>0</v>
      </c>
    </row>
    <row r="150" spans="1:4" ht="15.75" thickBot="1" x14ac:dyDescent="0.3">
      <c r="A150" s="181" t="s">
        <v>187</v>
      </c>
      <c r="B150" s="182"/>
      <c r="C150" s="183"/>
      <c r="D150"/>
    </row>
    <row r="151" spans="1:4" x14ac:dyDescent="0.25">
      <c r="A151" s="18" t="s">
        <v>47</v>
      </c>
      <c r="B151" s="27" t="s">
        <v>63</v>
      </c>
      <c r="C151" s="28" t="s">
        <v>71</v>
      </c>
      <c r="D151"/>
    </row>
    <row r="152" spans="1:4" x14ac:dyDescent="0.25">
      <c r="A152" s="21"/>
      <c r="B152" s="23"/>
      <c r="C152" s="38"/>
      <c r="D152"/>
    </row>
    <row r="153" spans="1:4" x14ac:dyDescent="0.25">
      <c r="A153" s="21"/>
      <c r="B153" s="23"/>
      <c r="C153" s="38"/>
      <c r="D153"/>
    </row>
    <row r="154" spans="1:4" x14ac:dyDescent="0.25">
      <c r="A154" s="21"/>
      <c r="B154" s="23"/>
      <c r="C154" s="38"/>
      <c r="D154"/>
    </row>
    <row r="155" spans="1:4" ht="15.75" thickBot="1" x14ac:dyDescent="0.3">
      <c r="A155" s="24" t="s">
        <v>0</v>
      </c>
      <c r="B155" s="26"/>
      <c r="C155" s="39">
        <f>SUM(C152:C154)</f>
        <v>0</v>
      </c>
      <c r="D155"/>
    </row>
    <row r="156" spans="1:4" ht="15.75" thickBot="1" x14ac:dyDescent="0.3">
      <c r="A156" s="206" t="s">
        <v>31</v>
      </c>
      <c r="B156" s="207"/>
      <c r="C156" s="109">
        <f>C155+C149+C137+C131+C119+C113+C143+C125</f>
        <v>0</v>
      </c>
      <c r="D156"/>
    </row>
    <row r="157" spans="1:4" x14ac:dyDescent="0.25">
      <c r="A157"/>
      <c r="B157"/>
      <c r="C157"/>
      <c r="D157"/>
    </row>
    <row r="158" spans="1:4" x14ac:dyDescent="0.25">
      <c r="A158"/>
      <c r="B158"/>
      <c r="C158"/>
      <c r="D158"/>
    </row>
  </sheetData>
  <mergeCells count="29">
    <mergeCell ref="A156:B156"/>
    <mergeCell ref="A33:C33"/>
    <mergeCell ref="A39:C39"/>
    <mergeCell ref="A126:C126"/>
    <mergeCell ref="A132:C132"/>
    <mergeCell ref="A138:C138"/>
    <mergeCell ref="A107:C107"/>
    <mergeCell ref="A114:C114"/>
    <mergeCell ref="A150:C150"/>
    <mergeCell ref="A81:B81"/>
    <mergeCell ref="A108:C108"/>
    <mergeCell ref="A120:C120"/>
    <mergeCell ref="A144:C144"/>
    <mergeCell ref="A1:F2"/>
    <mergeCell ref="A4:D4"/>
    <mergeCell ref="A6:F7"/>
    <mergeCell ref="A100:D100"/>
    <mergeCell ref="A92:D92"/>
    <mergeCell ref="A9:F9"/>
    <mergeCell ref="A84:G84"/>
    <mergeCell ref="A17:D17"/>
    <mergeCell ref="A25:D25"/>
    <mergeCell ref="A69:C69"/>
    <mergeCell ref="A75:C75"/>
    <mergeCell ref="A32:C32"/>
    <mergeCell ref="A45:C45"/>
    <mergeCell ref="A51:C51"/>
    <mergeCell ref="A57:C57"/>
    <mergeCell ref="A63:C63"/>
  </mergeCells>
  <pageMargins left="0.511811024" right="0.511811024" top="0.78740157499999996" bottom="0.78740157499999996" header="0.31496062000000002" footer="0.31496062000000002"/>
  <pageSetup paperSize="9" scale="5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tabColor rgb="FF00B0F0"/>
    <pageSetUpPr fitToPage="1"/>
  </sheetPr>
  <dimension ref="A1:G174"/>
  <sheetViews>
    <sheetView topLeftCell="A154" zoomScale="96" zoomScaleNormal="85" workbookViewId="0">
      <selection activeCell="A28" sqref="A28"/>
    </sheetView>
  </sheetViews>
  <sheetFormatPr defaultRowHeight="15" x14ac:dyDescent="0.25"/>
  <cols>
    <col min="1" max="1" width="50.7109375" style="4" customWidth="1"/>
    <col min="2" max="2" width="14" style="4" customWidth="1"/>
    <col min="3" max="3" width="14.28515625" style="4" customWidth="1"/>
    <col min="4" max="4" width="13.42578125" style="4" bestFit="1" customWidth="1"/>
    <col min="5" max="5" width="12.140625" customWidth="1"/>
  </cols>
  <sheetData>
    <row r="1" spans="1:4" ht="15" customHeight="1" x14ac:dyDescent="0.25">
      <c r="A1" s="190" t="s">
        <v>130</v>
      </c>
      <c r="B1" s="191"/>
      <c r="C1" s="191"/>
      <c r="D1" s="192"/>
    </row>
    <row r="2" spans="1:4" ht="15" customHeight="1" thickBot="1" x14ac:dyDescent="0.3">
      <c r="A2" s="193"/>
      <c r="B2" s="194"/>
      <c r="C2" s="194"/>
      <c r="D2" s="195"/>
    </row>
    <row r="4" spans="1:4" ht="18.75" x14ac:dyDescent="0.3">
      <c r="A4" s="196" t="s">
        <v>204</v>
      </c>
      <c r="B4" s="196"/>
      <c r="C4" s="196"/>
      <c r="D4" s="196"/>
    </row>
    <row r="5" spans="1:4" ht="19.5" thickBot="1" x14ac:dyDescent="0.35">
      <c r="A5" s="45"/>
      <c r="B5" s="45"/>
      <c r="C5" s="45"/>
      <c r="D5" s="45"/>
    </row>
    <row r="6" spans="1:4" ht="22.5" customHeight="1" thickBot="1" x14ac:dyDescent="0.3">
      <c r="A6" s="210" t="s">
        <v>206</v>
      </c>
      <c r="B6" s="211"/>
      <c r="C6" s="211"/>
      <c r="D6" s="212"/>
    </row>
    <row r="7" spans="1:4" s="6" customFormat="1" ht="18" customHeight="1" x14ac:dyDescent="0.25">
      <c r="A7" s="7" t="s">
        <v>40</v>
      </c>
      <c r="B7" s="8" t="s">
        <v>41</v>
      </c>
      <c r="C7" s="9" t="s">
        <v>42</v>
      </c>
      <c r="D7" s="10" t="s">
        <v>52</v>
      </c>
    </row>
    <row r="8" spans="1:4" x14ac:dyDescent="0.25">
      <c r="A8" s="2"/>
      <c r="B8" s="1"/>
      <c r="C8" s="82"/>
      <c r="D8" s="44">
        <f>B8*C8</f>
        <v>0</v>
      </c>
    </row>
    <row r="9" spans="1:4" x14ac:dyDescent="0.25">
      <c r="A9" s="2"/>
      <c r="B9" s="1"/>
      <c r="C9" s="82"/>
      <c r="D9" s="44">
        <f t="shared" ref="D9:D19" si="0">B9*C9</f>
        <v>0</v>
      </c>
    </row>
    <row r="10" spans="1:4" x14ac:dyDescent="0.25">
      <c r="A10" s="2"/>
      <c r="B10" s="1"/>
      <c r="C10" s="82"/>
      <c r="D10" s="44">
        <f t="shared" si="0"/>
        <v>0</v>
      </c>
    </row>
    <row r="11" spans="1:4" x14ac:dyDescent="0.25">
      <c r="A11" s="2"/>
      <c r="B11" s="1"/>
      <c r="C11" s="82"/>
      <c r="D11" s="44">
        <f t="shared" si="0"/>
        <v>0</v>
      </c>
    </row>
    <row r="12" spans="1:4" x14ac:dyDescent="0.25">
      <c r="A12" s="2"/>
      <c r="B12" s="1"/>
      <c r="C12" s="82"/>
      <c r="D12" s="44">
        <f t="shared" si="0"/>
        <v>0</v>
      </c>
    </row>
    <row r="13" spans="1:4" x14ac:dyDescent="0.25">
      <c r="A13" s="2"/>
      <c r="B13" s="1"/>
      <c r="C13" s="82"/>
      <c r="D13" s="44">
        <f t="shared" si="0"/>
        <v>0</v>
      </c>
    </row>
    <row r="14" spans="1:4" x14ac:dyDescent="0.25">
      <c r="A14" s="2"/>
      <c r="B14" s="1"/>
      <c r="C14" s="82"/>
      <c r="D14" s="44">
        <f t="shared" si="0"/>
        <v>0</v>
      </c>
    </row>
    <row r="15" spans="1:4" x14ac:dyDescent="0.25">
      <c r="A15" s="2"/>
      <c r="B15" s="1"/>
      <c r="C15" s="82"/>
      <c r="D15" s="44">
        <f t="shared" si="0"/>
        <v>0</v>
      </c>
    </row>
    <row r="16" spans="1:4" x14ac:dyDescent="0.25">
      <c r="A16" s="2"/>
      <c r="B16" s="1"/>
      <c r="C16" s="82"/>
      <c r="D16" s="44">
        <f t="shared" si="0"/>
        <v>0</v>
      </c>
    </row>
    <row r="17" spans="1:4" x14ac:dyDescent="0.25">
      <c r="A17" s="2"/>
      <c r="B17" s="1"/>
      <c r="C17" s="82"/>
      <c r="D17" s="44">
        <f t="shared" si="0"/>
        <v>0</v>
      </c>
    </row>
    <row r="18" spans="1:4" x14ac:dyDescent="0.25">
      <c r="A18" s="2"/>
      <c r="B18" s="1"/>
      <c r="C18" s="82"/>
      <c r="D18" s="44">
        <f t="shared" si="0"/>
        <v>0</v>
      </c>
    </row>
    <row r="19" spans="1:4" x14ac:dyDescent="0.25">
      <c r="A19" s="2"/>
      <c r="B19" s="1"/>
      <c r="C19" s="82"/>
      <c r="D19" s="44">
        <f t="shared" si="0"/>
        <v>0</v>
      </c>
    </row>
    <row r="20" spans="1:4" s="6" customFormat="1" ht="18" customHeight="1" thickBot="1" x14ac:dyDescent="0.3">
      <c r="A20" s="11" t="s">
        <v>31</v>
      </c>
      <c r="B20" s="12"/>
      <c r="C20" s="13"/>
      <c r="D20" s="40">
        <f>SUM(D8:D19)</f>
        <v>0</v>
      </c>
    </row>
    <row r="21" spans="1:4" ht="15" customHeight="1" x14ac:dyDescent="0.25">
      <c r="A21" s="208" t="s">
        <v>134</v>
      </c>
      <c r="B21" s="208"/>
      <c r="C21" s="208"/>
      <c r="D21" s="208"/>
    </row>
    <row r="22" spans="1:4" x14ac:dyDescent="0.25">
      <c r="A22" s="209"/>
      <c r="B22" s="209"/>
      <c r="C22" s="209"/>
      <c r="D22" s="209"/>
    </row>
    <row r="23" spans="1:4" x14ac:dyDescent="0.25">
      <c r="A23" s="209"/>
      <c r="B23" s="209"/>
      <c r="C23" s="209"/>
      <c r="D23" s="209"/>
    </row>
    <row r="24" spans="1:4" ht="14.25" customHeight="1" x14ac:dyDescent="0.25">
      <c r="A24" s="209"/>
      <c r="B24" s="209"/>
      <c r="C24" s="209"/>
      <c r="D24" s="209"/>
    </row>
    <row r="25" spans="1:4" x14ac:dyDescent="0.25">
      <c r="A25" s="14"/>
      <c r="B25" s="15"/>
      <c r="C25" s="15"/>
      <c r="D25" s="15"/>
    </row>
    <row r="26" spans="1:4" x14ac:dyDescent="0.25">
      <c r="A26" s="16"/>
      <c r="B26" s="17"/>
      <c r="C26" s="17"/>
      <c r="D26" s="17"/>
    </row>
    <row r="28" spans="1:4" ht="15.75" thickBot="1" x14ac:dyDescent="0.3"/>
    <row r="29" spans="1:4" ht="32.25" customHeight="1" thickBot="1" x14ac:dyDescent="0.3">
      <c r="A29" s="178" t="s">
        <v>207</v>
      </c>
      <c r="B29" s="179"/>
      <c r="C29" s="179"/>
      <c r="D29" s="180"/>
    </row>
    <row r="30" spans="1:4" x14ac:dyDescent="0.25">
      <c r="A30" s="7" t="s">
        <v>40</v>
      </c>
      <c r="B30" s="8" t="s">
        <v>41</v>
      </c>
      <c r="C30" s="9" t="s">
        <v>42</v>
      </c>
      <c r="D30" s="10" t="s">
        <v>52</v>
      </c>
    </row>
    <row r="31" spans="1:4" x14ac:dyDescent="0.25">
      <c r="A31" s="83"/>
      <c r="B31" s="84"/>
      <c r="C31" s="85"/>
      <c r="D31" s="44">
        <f>B31*C31</f>
        <v>0</v>
      </c>
    </row>
    <row r="32" spans="1:4" x14ac:dyDescent="0.25">
      <c r="A32" s="2"/>
      <c r="B32" s="1"/>
      <c r="C32" s="82"/>
      <c r="D32" s="44">
        <f t="shared" ref="D32:D34" si="1">B32*C32</f>
        <v>0</v>
      </c>
    </row>
    <row r="33" spans="1:4" x14ac:dyDescent="0.25">
      <c r="A33" s="2"/>
      <c r="B33" s="1"/>
      <c r="C33" s="82"/>
      <c r="D33" s="44">
        <f t="shared" si="1"/>
        <v>0</v>
      </c>
    </row>
    <row r="34" spans="1:4" x14ac:dyDescent="0.25">
      <c r="A34" s="2"/>
      <c r="B34" s="1"/>
      <c r="C34" s="3"/>
      <c r="D34" s="44">
        <f t="shared" si="1"/>
        <v>0</v>
      </c>
    </row>
    <row r="35" spans="1:4" ht="15.75" thickBot="1" x14ac:dyDescent="0.3">
      <c r="A35" s="11" t="s">
        <v>31</v>
      </c>
      <c r="B35" s="12"/>
      <c r="C35" s="13"/>
      <c r="D35" s="40">
        <f>SUM(D31:D34)</f>
        <v>0</v>
      </c>
    </row>
    <row r="36" spans="1:4" x14ac:dyDescent="0.25">
      <c r="A36" s="208" t="s">
        <v>135</v>
      </c>
      <c r="B36" s="208"/>
      <c r="C36" s="208"/>
      <c r="D36" s="208"/>
    </row>
    <row r="37" spans="1:4" x14ac:dyDescent="0.25">
      <c r="A37" s="209"/>
      <c r="B37" s="209"/>
      <c r="C37" s="209"/>
      <c r="D37" s="209"/>
    </row>
    <row r="38" spans="1:4" x14ac:dyDescent="0.25">
      <c r="A38" s="209"/>
      <c r="B38" s="209"/>
      <c r="C38" s="209"/>
      <c r="D38" s="209"/>
    </row>
    <row r="39" spans="1:4" x14ac:dyDescent="0.25">
      <c r="A39" s="209"/>
      <c r="B39" s="209"/>
      <c r="C39" s="209"/>
      <c r="D39" s="209"/>
    </row>
    <row r="40" spans="1:4" x14ac:dyDescent="0.25">
      <c r="A40" s="213"/>
      <c r="B40" s="213"/>
      <c r="C40" s="213"/>
      <c r="D40" s="213"/>
    </row>
    <row r="41" spans="1:4" x14ac:dyDescent="0.25">
      <c r="A41" s="214"/>
      <c r="B41" s="214"/>
      <c r="C41" s="214"/>
      <c r="D41" s="214"/>
    </row>
    <row r="43" spans="1:4" ht="15.75" thickBot="1" x14ac:dyDescent="0.3"/>
    <row r="44" spans="1:4" ht="32.25" customHeight="1" thickBot="1" x14ac:dyDescent="0.3">
      <c r="A44" s="178" t="s">
        <v>208</v>
      </c>
      <c r="B44" s="179"/>
      <c r="C44" s="179"/>
      <c r="D44" s="180"/>
    </row>
    <row r="45" spans="1:4" x14ac:dyDescent="0.25">
      <c r="A45" s="7" t="s">
        <v>40</v>
      </c>
      <c r="B45" s="8" t="s">
        <v>41</v>
      </c>
      <c r="C45" s="9" t="s">
        <v>42</v>
      </c>
      <c r="D45" s="10" t="s">
        <v>52</v>
      </c>
    </row>
    <row r="46" spans="1:4" x14ac:dyDescent="0.25">
      <c r="A46" s="2"/>
      <c r="B46" s="1"/>
      <c r="C46" s="3"/>
      <c r="D46" s="44">
        <f>B46*C46</f>
        <v>0</v>
      </c>
    </row>
    <row r="47" spans="1:4" x14ac:dyDescent="0.25">
      <c r="A47" s="2"/>
      <c r="B47" s="1"/>
      <c r="C47" s="3"/>
      <c r="D47" s="44">
        <f t="shared" ref="D47:D49" si="2">B47*C47</f>
        <v>0</v>
      </c>
    </row>
    <row r="48" spans="1:4" x14ac:dyDescent="0.25">
      <c r="A48" s="2"/>
      <c r="B48" s="1"/>
      <c r="C48" s="3"/>
      <c r="D48" s="44">
        <f t="shared" si="2"/>
        <v>0</v>
      </c>
    </row>
    <row r="49" spans="1:4" x14ac:dyDescent="0.25">
      <c r="A49" s="2" t="s">
        <v>53</v>
      </c>
      <c r="B49" s="1"/>
      <c r="C49" s="3"/>
      <c r="D49" s="44">
        <f t="shared" si="2"/>
        <v>0</v>
      </c>
    </row>
    <row r="50" spans="1:4" ht="15.75" thickBot="1" x14ac:dyDescent="0.3">
      <c r="A50" s="11" t="s">
        <v>31</v>
      </c>
      <c r="B50" s="12"/>
      <c r="C50" s="13"/>
      <c r="D50" s="40">
        <f>SUM(D46:D49)</f>
        <v>0</v>
      </c>
    </row>
    <row r="51" spans="1:4" x14ac:dyDescent="0.25">
      <c r="A51" s="208" t="s">
        <v>136</v>
      </c>
      <c r="B51" s="208"/>
      <c r="C51" s="208"/>
      <c r="D51" s="208"/>
    </row>
    <row r="52" spans="1:4" x14ac:dyDescent="0.25">
      <c r="A52" s="209"/>
      <c r="B52" s="209"/>
      <c r="C52" s="209"/>
      <c r="D52" s="209"/>
    </row>
    <row r="53" spans="1:4" x14ac:dyDescent="0.25">
      <c r="A53" s="209"/>
      <c r="B53" s="209"/>
      <c r="C53" s="209"/>
      <c r="D53" s="209"/>
    </row>
    <row r="54" spans="1:4" x14ac:dyDescent="0.25">
      <c r="A54" s="209"/>
      <c r="B54" s="209"/>
      <c r="C54" s="209"/>
      <c r="D54" s="209"/>
    </row>
    <row r="55" spans="1:4" x14ac:dyDescent="0.25">
      <c r="A55" s="213"/>
      <c r="B55" s="213"/>
      <c r="C55" s="213"/>
      <c r="D55" s="213"/>
    </row>
    <row r="56" spans="1:4" x14ac:dyDescent="0.25">
      <c r="A56" s="214"/>
      <c r="B56" s="214"/>
      <c r="C56" s="214"/>
      <c r="D56" s="214"/>
    </row>
    <row r="57" spans="1:4" x14ac:dyDescent="0.25">
      <c r="A57" s="112"/>
      <c r="B57" s="112"/>
      <c r="C57" s="112"/>
      <c r="D57" s="112"/>
    </row>
    <row r="58" spans="1:4" ht="15.75" thickBot="1" x14ac:dyDescent="0.3"/>
    <row r="59" spans="1:4" ht="15.75" thickBot="1" x14ac:dyDescent="0.3">
      <c r="A59" s="178" t="s">
        <v>209</v>
      </c>
      <c r="B59" s="179"/>
      <c r="C59" s="179"/>
      <c r="D59" s="180"/>
    </row>
    <row r="60" spans="1:4" x14ac:dyDescent="0.25">
      <c r="A60" s="7" t="s">
        <v>40</v>
      </c>
      <c r="B60" s="8" t="s">
        <v>41</v>
      </c>
      <c r="C60" s="9" t="s">
        <v>42</v>
      </c>
      <c r="D60" s="10" t="s">
        <v>52</v>
      </c>
    </row>
    <row r="61" spans="1:4" x14ac:dyDescent="0.25">
      <c r="A61" s="2"/>
      <c r="B61" s="1"/>
      <c r="C61" s="3"/>
      <c r="D61" s="44">
        <f>B61*C61</f>
        <v>0</v>
      </c>
    </row>
    <row r="62" spans="1:4" x14ac:dyDescent="0.25">
      <c r="A62" s="2"/>
      <c r="B62" s="1"/>
      <c r="C62" s="3"/>
      <c r="D62" s="44">
        <f t="shared" ref="D62:D64" si="3">B62*C62</f>
        <v>0</v>
      </c>
    </row>
    <row r="63" spans="1:4" x14ac:dyDescent="0.25">
      <c r="A63" s="2"/>
      <c r="B63" s="1"/>
      <c r="C63" s="3"/>
      <c r="D63" s="44">
        <f t="shared" si="3"/>
        <v>0</v>
      </c>
    </row>
    <row r="64" spans="1:4" x14ac:dyDescent="0.25">
      <c r="A64" s="2" t="s">
        <v>53</v>
      </c>
      <c r="B64" s="1"/>
      <c r="C64" s="3"/>
      <c r="D64" s="44">
        <f t="shared" si="3"/>
        <v>0</v>
      </c>
    </row>
    <row r="65" spans="1:5" ht="15.75" thickBot="1" x14ac:dyDescent="0.3">
      <c r="A65" s="11" t="s">
        <v>31</v>
      </c>
      <c r="B65" s="12"/>
      <c r="C65" s="13"/>
      <c r="D65" s="40">
        <f>SUM(D61:D64)</f>
        <v>0</v>
      </c>
    </row>
    <row r="66" spans="1:5" x14ac:dyDescent="0.25">
      <c r="A66" s="208" t="s">
        <v>137</v>
      </c>
      <c r="B66" s="208"/>
      <c r="C66" s="208"/>
      <c r="D66" s="208"/>
    </row>
    <row r="67" spans="1:5" x14ac:dyDescent="0.25">
      <c r="A67" s="209"/>
      <c r="B67" s="209"/>
      <c r="C67" s="209"/>
      <c r="D67" s="209"/>
    </row>
    <row r="68" spans="1:5" x14ac:dyDescent="0.25">
      <c r="A68" s="209"/>
      <c r="B68" s="209"/>
      <c r="C68" s="209"/>
      <c r="D68" s="209"/>
    </row>
    <row r="69" spans="1:5" x14ac:dyDescent="0.25">
      <c r="A69" s="209"/>
      <c r="B69" s="209"/>
      <c r="C69" s="209"/>
      <c r="D69" s="209"/>
    </row>
    <row r="70" spans="1:5" x14ac:dyDescent="0.25">
      <c r="A70" s="213"/>
      <c r="B70" s="213"/>
      <c r="C70" s="213"/>
      <c r="D70" s="213"/>
    </row>
    <row r="71" spans="1:5" x14ac:dyDescent="0.25">
      <c r="A71" s="214"/>
      <c r="B71" s="214"/>
      <c r="C71" s="214"/>
      <c r="D71" s="214"/>
    </row>
    <row r="73" spans="1:5" ht="15.75" thickBot="1" x14ac:dyDescent="0.3"/>
    <row r="74" spans="1:5" ht="15.75" thickBot="1" x14ac:dyDescent="0.3">
      <c r="A74" s="178" t="s">
        <v>210</v>
      </c>
      <c r="B74" s="179"/>
      <c r="C74" s="179"/>
      <c r="D74" s="179"/>
      <c r="E74" s="180"/>
    </row>
    <row r="75" spans="1:5" ht="45" x14ac:dyDescent="0.25">
      <c r="A75" s="7" t="s">
        <v>193</v>
      </c>
      <c r="B75" s="111" t="s">
        <v>190</v>
      </c>
      <c r="C75" s="8" t="s">
        <v>41</v>
      </c>
      <c r="D75" s="110" t="s">
        <v>191</v>
      </c>
      <c r="E75" s="10" t="s">
        <v>192</v>
      </c>
    </row>
    <row r="76" spans="1:5" x14ac:dyDescent="0.25">
      <c r="A76" s="2"/>
      <c r="B76" s="2"/>
      <c r="C76" s="1"/>
      <c r="D76" s="82"/>
      <c r="E76" s="44">
        <f>C76*D76</f>
        <v>0</v>
      </c>
    </row>
    <row r="77" spans="1:5" x14ac:dyDescent="0.25">
      <c r="A77" s="2"/>
      <c r="B77" s="2"/>
      <c r="C77" s="1"/>
      <c r="D77" s="3"/>
      <c r="E77" s="44">
        <f t="shared" ref="E77:E79" si="4">C77*D77</f>
        <v>0</v>
      </c>
    </row>
    <row r="78" spans="1:5" x14ac:dyDescent="0.25">
      <c r="A78" s="2"/>
      <c r="B78" s="2"/>
      <c r="C78" s="1"/>
      <c r="D78" s="3"/>
      <c r="E78" s="44">
        <f t="shared" si="4"/>
        <v>0</v>
      </c>
    </row>
    <row r="79" spans="1:5" x14ac:dyDescent="0.25">
      <c r="A79" s="2" t="s">
        <v>53</v>
      </c>
      <c r="B79" s="2"/>
      <c r="C79" s="1"/>
      <c r="D79" s="3"/>
      <c r="E79" s="44">
        <f t="shared" si="4"/>
        <v>0</v>
      </c>
    </row>
    <row r="80" spans="1:5" ht="15.75" thickBot="1" x14ac:dyDescent="0.3">
      <c r="A80" s="11" t="s">
        <v>31</v>
      </c>
      <c r="B80" s="12"/>
      <c r="C80" s="12"/>
      <c r="D80" s="13"/>
      <c r="E80" s="40">
        <f>SUM(E76:E79)</f>
        <v>0</v>
      </c>
    </row>
    <row r="81" spans="1:5" x14ac:dyDescent="0.25">
      <c r="A81" s="208" t="s">
        <v>138</v>
      </c>
      <c r="B81" s="208"/>
      <c r="C81" s="208"/>
      <c r="D81" s="208"/>
    </row>
    <row r="82" spans="1:5" x14ac:dyDescent="0.25">
      <c r="A82" s="209"/>
      <c r="B82" s="209"/>
      <c r="C82" s="209"/>
      <c r="D82" s="209"/>
    </row>
    <row r="83" spans="1:5" x14ac:dyDescent="0.25">
      <c r="A83" s="209"/>
      <c r="B83" s="209"/>
      <c r="C83" s="209"/>
      <c r="D83" s="209"/>
    </row>
    <row r="84" spans="1:5" x14ac:dyDescent="0.25">
      <c r="A84" s="209"/>
      <c r="B84" s="209"/>
      <c r="C84" s="209"/>
      <c r="D84" s="209"/>
    </row>
    <row r="85" spans="1:5" x14ac:dyDescent="0.25">
      <c r="A85" s="213"/>
      <c r="B85" s="213"/>
      <c r="C85" s="213"/>
      <c r="D85" s="213"/>
    </row>
    <row r="86" spans="1:5" x14ac:dyDescent="0.25">
      <c r="A86" s="214"/>
      <c r="B86" s="214"/>
      <c r="C86" s="214"/>
      <c r="D86" s="214"/>
    </row>
    <row r="88" spans="1:5" ht="15.75" thickBot="1" x14ac:dyDescent="0.3"/>
    <row r="89" spans="1:5" ht="15.75" thickBot="1" x14ac:dyDescent="0.3">
      <c r="A89" s="178" t="s">
        <v>211</v>
      </c>
      <c r="B89" s="179"/>
      <c r="C89" s="179"/>
      <c r="D89" s="179"/>
      <c r="E89" s="180"/>
    </row>
    <row r="90" spans="1:5" ht="45" x14ac:dyDescent="0.25">
      <c r="A90" s="7" t="s">
        <v>193</v>
      </c>
      <c r="B90" s="111" t="s">
        <v>190</v>
      </c>
      <c r="C90" s="8" t="s">
        <v>41</v>
      </c>
      <c r="D90" s="110" t="s">
        <v>191</v>
      </c>
      <c r="E90" s="10" t="s">
        <v>192</v>
      </c>
    </row>
    <row r="91" spans="1:5" x14ac:dyDescent="0.25">
      <c r="A91" s="2"/>
      <c r="B91" s="2"/>
      <c r="C91" s="1"/>
      <c r="D91" s="82"/>
      <c r="E91" s="44">
        <f>C91*D91</f>
        <v>0</v>
      </c>
    </row>
    <row r="92" spans="1:5" x14ac:dyDescent="0.25">
      <c r="A92" s="2"/>
      <c r="B92" s="2"/>
      <c r="C92" s="1"/>
      <c r="D92" s="3"/>
      <c r="E92" s="44">
        <f t="shared" ref="E92:E94" si="5">C92*D92</f>
        <v>0</v>
      </c>
    </row>
    <row r="93" spans="1:5" x14ac:dyDescent="0.25">
      <c r="A93" s="2"/>
      <c r="B93" s="2"/>
      <c r="C93" s="1"/>
      <c r="D93" s="3"/>
      <c r="E93" s="44">
        <f t="shared" si="5"/>
        <v>0</v>
      </c>
    </row>
    <row r="94" spans="1:5" x14ac:dyDescent="0.25">
      <c r="A94" s="2" t="s">
        <v>53</v>
      </c>
      <c r="B94" s="2"/>
      <c r="C94" s="1"/>
      <c r="D94" s="3"/>
      <c r="E94" s="44">
        <f t="shared" si="5"/>
        <v>0</v>
      </c>
    </row>
    <row r="95" spans="1:5" ht="15.75" thickBot="1" x14ac:dyDescent="0.3">
      <c r="A95" s="11" t="s">
        <v>31</v>
      </c>
      <c r="B95" s="12"/>
      <c r="C95" s="12"/>
      <c r="D95" s="13"/>
      <c r="E95" s="40">
        <f>SUM(E91:E94)</f>
        <v>0</v>
      </c>
    </row>
    <row r="96" spans="1:5" x14ac:dyDescent="0.25">
      <c r="A96" s="208" t="s">
        <v>139</v>
      </c>
      <c r="B96" s="208"/>
      <c r="C96" s="208"/>
      <c r="D96" s="208"/>
    </row>
    <row r="97" spans="1:5" x14ac:dyDescent="0.25">
      <c r="A97" s="209"/>
      <c r="B97" s="209"/>
      <c r="C97" s="209"/>
      <c r="D97" s="209"/>
    </row>
    <row r="98" spans="1:5" x14ac:dyDescent="0.25">
      <c r="A98" s="209"/>
      <c r="B98" s="209"/>
      <c r="C98" s="209"/>
      <c r="D98" s="209"/>
    </row>
    <row r="99" spans="1:5" x14ac:dyDescent="0.25">
      <c r="A99" s="209"/>
      <c r="B99" s="209"/>
      <c r="C99" s="209"/>
      <c r="D99" s="209"/>
    </row>
    <row r="100" spans="1:5" x14ac:dyDescent="0.25">
      <c r="A100" s="213"/>
      <c r="B100" s="213"/>
      <c r="C100" s="213"/>
      <c r="D100" s="213"/>
    </row>
    <row r="101" spans="1:5" x14ac:dyDescent="0.25">
      <c r="A101" s="214"/>
      <c r="B101" s="214"/>
      <c r="C101" s="214"/>
      <c r="D101" s="214"/>
    </row>
    <row r="103" spans="1:5" ht="15.75" thickBot="1" x14ac:dyDescent="0.3"/>
    <row r="104" spans="1:5" ht="15.75" thickBot="1" x14ac:dyDescent="0.3">
      <c r="A104" s="178" t="s">
        <v>212</v>
      </c>
      <c r="B104" s="179"/>
      <c r="C104" s="179"/>
      <c r="D104" s="179"/>
      <c r="E104" s="180"/>
    </row>
    <row r="105" spans="1:5" ht="45" x14ac:dyDescent="0.25">
      <c r="A105" s="7" t="s">
        <v>193</v>
      </c>
      <c r="B105" s="111" t="s">
        <v>190</v>
      </c>
      <c r="C105" s="8" t="s">
        <v>41</v>
      </c>
      <c r="D105" s="110" t="s">
        <v>191</v>
      </c>
      <c r="E105" s="10" t="s">
        <v>192</v>
      </c>
    </row>
    <row r="106" spans="1:5" x14ac:dyDescent="0.25">
      <c r="A106" s="2"/>
      <c r="B106" s="2"/>
      <c r="C106" s="1"/>
      <c r="D106" s="82"/>
      <c r="E106" s="44">
        <f>C106*D106</f>
        <v>0</v>
      </c>
    </row>
    <row r="107" spans="1:5" x14ac:dyDescent="0.25">
      <c r="A107" s="2"/>
      <c r="B107" s="2"/>
      <c r="C107" s="1"/>
      <c r="D107" s="3"/>
      <c r="E107" s="44">
        <f t="shared" ref="E107:E109" si="6">C107*D107</f>
        <v>0</v>
      </c>
    </row>
    <row r="108" spans="1:5" x14ac:dyDescent="0.25">
      <c r="A108" s="2"/>
      <c r="B108" s="2"/>
      <c r="C108" s="1"/>
      <c r="D108" s="3"/>
      <c r="E108" s="44">
        <f t="shared" si="6"/>
        <v>0</v>
      </c>
    </row>
    <row r="109" spans="1:5" x14ac:dyDescent="0.25">
      <c r="A109" s="2" t="s">
        <v>53</v>
      </c>
      <c r="B109" s="2"/>
      <c r="C109" s="1"/>
      <c r="D109" s="3"/>
      <c r="E109" s="44">
        <f t="shared" si="6"/>
        <v>0</v>
      </c>
    </row>
    <row r="110" spans="1:5" ht="15.75" thickBot="1" x14ac:dyDescent="0.3">
      <c r="A110" s="11" t="s">
        <v>31</v>
      </c>
      <c r="B110" s="12"/>
      <c r="C110" s="12"/>
      <c r="D110" s="13"/>
      <c r="E110" s="40">
        <f>SUM(E106:E109)</f>
        <v>0</v>
      </c>
    </row>
    <row r="111" spans="1:5" x14ac:dyDescent="0.25">
      <c r="A111" s="208" t="s">
        <v>140</v>
      </c>
      <c r="B111" s="208"/>
      <c r="C111" s="208"/>
      <c r="D111" s="208"/>
    </row>
    <row r="112" spans="1:5" x14ac:dyDescent="0.25">
      <c r="A112" s="209"/>
      <c r="B112" s="209"/>
      <c r="C112" s="209"/>
      <c r="D112" s="209"/>
    </row>
    <row r="113" spans="1:5" x14ac:dyDescent="0.25">
      <c r="A113" s="209"/>
      <c r="B113" s="209"/>
      <c r="C113" s="209"/>
      <c r="D113" s="209"/>
    </row>
    <row r="114" spans="1:5" x14ac:dyDescent="0.25">
      <c r="A114" s="209"/>
      <c r="B114" s="209"/>
      <c r="C114" s="209"/>
      <c r="D114" s="209"/>
    </row>
    <row r="115" spans="1:5" x14ac:dyDescent="0.25">
      <c r="A115" s="213"/>
      <c r="B115" s="213"/>
      <c r="C115" s="213"/>
      <c r="D115" s="213"/>
    </row>
    <row r="116" spans="1:5" x14ac:dyDescent="0.25">
      <c r="A116" s="214"/>
      <c r="B116" s="214"/>
      <c r="C116" s="214"/>
      <c r="D116" s="214"/>
    </row>
    <row r="117" spans="1:5" ht="15" customHeight="1" thickBot="1" x14ac:dyDescent="0.3">
      <c r="A117"/>
      <c r="B117"/>
      <c r="C117"/>
      <c r="D117"/>
    </row>
    <row r="118" spans="1:5" ht="15.75" thickBot="1" x14ac:dyDescent="0.3">
      <c r="A118" s="178" t="s">
        <v>213</v>
      </c>
      <c r="B118" s="179"/>
      <c r="C118" s="179"/>
      <c r="D118" s="179"/>
      <c r="E118" s="180"/>
    </row>
    <row r="119" spans="1:5" ht="45" x14ac:dyDescent="0.25">
      <c r="A119" s="7" t="s">
        <v>193</v>
      </c>
      <c r="B119" s="111" t="s">
        <v>190</v>
      </c>
      <c r="C119" s="8" t="s">
        <v>41</v>
      </c>
      <c r="D119" s="110" t="s">
        <v>191</v>
      </c>
      <c r="E119" s="10" t="s">
        <v>192</v>
      </c>
    </row>
    <row r="120" spans="1:5" x14ac:dyDescent="0.25">
      <c r="A120" s="2"/>
      <c r="B120" s="2"/>
      <c r="C120" s="1"/>
      <c r="D120" s="82"/>
      <c r="E120" s="44">
        <f>C120*D120</f>
        <v>0</v>
      </c>
    </row>
    <row r="121" spans="1:5" x14ac:dyDescent="0.25">
      <c r="A121" s="2"/>
      <c r="B121" s="2"/>
      <c r="C121" s="1"/>
      <c r="D121" s="3"/>
      <c r="E121" s="44">
        <f t="shared" ref="E121:E123" si="7">C121*D121</f>
        <v>0</v>
      </c>
    </row>
    <row r="122" spans="1:5" x14ac:dyDescent="0.25">
      <c r="A122" s="2"/>
      <c r="B122" s="2"/>
      <c r="C122" s="1"/>
      <c r="D122" s="3"/>
      <c r="E122" s="44">
        <f t="shared" si="7"/>
        <v>0</v>
      </c>
    </row>
    <row r="123" spans="1:5" x14ac:dyDescent="0.25">
      <c r="A123" s="2" t="s">
        <v>53</v>
      </c>
      <c r="B123" s="2"/>
      <c r="C123" s="1"/>
      <c r="D123" s="3"/>
      <c r="E123" s="44">
        <f t="shared" si="7"/>
        <v>0</v>
      </c>
    </row>
    <row r="124" spans="1:5" ht="15.75" thickBot="1" x14ac:dyDescent="0.3">
      <c r="A124" s="11" t="s">
        <v>31</v>
      </c>
      <c r="B124" s="12"/>
      <c r="C124" s="12"/>
      <c r="D124" s="13"/>
      <c r="E124" s="40">
        <f>SUM(E120:E123)</f>
        <v>0</v>
      </c>
    </row>
    <row r="125" spans="1:5" x14ac:dyDescent="0.25">
      <c r="A125" s="208" t="s">
        <v>218</v>
      </c>
      <c r="B125" s="208"/>
      <c r="C125" s="208"/>
      <c r="D125" s="208"/>
    </row>
    <row r="126" spans="1:5" x14ac:dyDescent="0.25">
      <c r="A126" s="209"/>
      <c r="B126" s="209"/>
      <c r="C126" s="209"/>
      <c r="D126" s="209"/>
    </row>
    <row r="127" spans="1:5" x14ac:dyDescent="0.25">
      <c r="A127" s="209"/>
      <c r="B127" s="209"/>
      <c r="C127" s="209"/>
      <c r="D127" s="209"/>
    </row>
    <row r="128" spans="1:5" x14ac:dyDescent="0.25">
      <c r="A128" s="209"/>
      <c r="B128" s="209"/>
      <c r="C128" s="209"/>
      <c r="D128" s="209"/>
    </row>
    <row r="129" spans="1:5" x14ac:dyDescent="0.25">
      <c r="A129" s="213"/>
      <c r="B129" s="213"/>
      <c r="C129" s="213"/>
      <c r="D129" s="213"/>
    </row>
    <row r="130" spans="1:5" x14ac:dyDescent="0.25">
      <c r="A130" s="214"/>
      <c r="B130" s="214"/>
      <c r="C130" s="214"/>
      <c r="D130" s="214"/>
    </row>
    <row r="132" spans="1:5" ht="15" customHeight="1" thickBot="1" x14ac:dyDescent="0.3">
      <c r="A132"/>
      <c r="B132"/>
      <c r="C132"/>
      <c r="D132"/>
    </row>
    <row r="133" spans="1:5" ht="15.75" thickBot="1" x14ac:dyDescent="0.3">
      <c r="A133" s="178" t="s">
        <v>214</v>
      </c>
      <c r="B133" s="179"/>
      <c r="C133" s="179"/>
      <c r="D133" s="179"/>
      <c r="E133" s="180"/>
    </row>
    <row r="134" spans="1:5" ht="45" x14ac:dyDescent="0.25">
      <c r="A134" s="7" t="s">
        <v>193</v>
      </c>
      <c r="B134" s="111" t="s">
        <v>190</v>
      </c>
      <c r="C134" s="8" t="s">
        <v>41</v>
      </c>
      <c r="D134" s="110" t="s">
        <v>191</v>
      </c>
      <c r="E134" s="10" t="s">
        <v>192</v>
      </c>
    </row>
    <row r="135" spans="1:5" x14ac:dyDescent="0.25">
      <c r="A135" s="2"/>
      <c r="B135" s="2"/>
      <c r="C135" s="1"/>
      <c r="D135" s="82"/>
      <c r="E135" s="44">
        <f>C135*D135</f>
        <v>0</v>
      </c>
    </row>
    <row r="136" spans="1:5" x14ac:dyDescent="0.25">
      <c r="A136" s="2"/>
      <c r="B136" s="2"/>
      <c r="C136" s="1"/>
      <c r="D136" s="3"/>
      <c r="E136" s="44">
        <f t="shared" ref="E136:E138" si="8">C136*D136</f>
        <v>0</v>
      </c>
    </row>
    <row r="137" spans="1:5" x14ac:dyDescent="0.25">
      <c r="A137" s="2"/>
      <c r="B137" s="2"/>
      <c r="C137" s="1"/>
      <c r="D137" s="3"/>
      <c r="E137" s="44">
        <f t="shared" si="8"/>
        <v>0</v>
      </c>
    </row>
    <row r="138" spans="1:5" x14ac:dyDescent="0.25">
      <c r="A138" s="2" t="s">
        <v>53</v>
      </c>
      <c r="B138" s="2"/>
      <c r="C138" s="1"/>
      <c r="D138" s="3"/>
      <c r="E138" s="44">
        <f t="shared" si="8"/>
        <v>0</v>
      </c>
    </row>
    <row r="139" spans="1:5" ht="15.75" thickBot="1" x14ac:dyDescent="0.3">
      <c r="A139" s="11" t="s">
        <v>31</v>
      </c>
      <c r="B139" s="12"/>
      <c r="C139" s="12"/>
      <c r="D139" s="13"/>
      <c r="E139" s="40">
        <f>SUM(E135:E138)</f>
        <v>0</v>
      </c>
    </row>
    <row r="140" spans="1:5" x14ac:dyDescent="0.25">
      <c r="A140" s="208" t="s">
        <v>217</v>
      </c>
      <c r="B140" s="208"/>
      <c r="C140" s="208"/>
      <c r="D140" s="208"/>
    </row>
    <row r="141" spans="1:5" x14ac:dyDescent="0.25">
      <c r="A141" s="209"/>
      <c r="B141" s="209"/>
      <c r="C141" s="209"/>
      <c r="D141" s="209"/>
    </row>
    <row r="142" spans="1:5" x14ac:dyDescent="0.25">
      <c r="A142" s="209"/>
      <c r="B142" s="209"/>
      <c r="C142" s="209"/>
      <c r="D142" s="209"/>
    </row>
    <row r="143" spans="1:5" x14ac:dyDescent="0.25">
      <c r="A143" s="209"/>
      <c r="B143" s="209"/>
      <c r="C143" s="209"/>
      <c r="D143" s="209"/>
    </row>
    <row r="144" spans="1:5" x14ac:dyDescent="0.25">
      <c r="A144" s="213"/>
      <c r="B144" s="213"/>
      <c r="C144" s="213"/>
      <c r="D144" s="213"/>
    </row>
    <row r="145" spans="1:5" x14ac:dyDescent="0.25">
      <c r="A145" s="214"/>
      <c r="B145" s="214"/>
      <c r="C145" s="214"/>
      <c r="D145" s="214"/>
    </row>
    <row r="147" spans="1:5" ht="15.75" thickBot="1" x14ac:dyDescent="0.3">
      <c r="A147"/>
      <c r="B147"/>
      <c r="C147"/>
      <c r="D147"/>
    </row>
    <row r="148" spans="1:5" ht="32.25" customHeight="1" thickBot="1" x14ac:dyDescent="0.3">
      <c r="A148" s="178" t="s">
        <v>215</v>
      </c>
      <c r="B148" s="179"/>
      <c r="C148" s="179"/>
      <c r="D148" s="179"/>
      <c r="E148" s="180"/>
    </row>
    <row r="149" spans="1:5" ht="30" customHeight="1" x14ac:dyDescent="0.25">
      <c r="A149" s="7" t="s">
        <v>193</v>
      </c>
      <c r="B149" s="111" t="s">
        <v>190</v>
      </c>
      <c r="C149" s="8" t="s">
        <v>41</v>
      </c>
      <c r="D149" s="110" t="s">
        <v>191</v>
      </c>
      <c r="E149" s="10" t="s">
        <v>192</v>
      </c>
    </row>
    <row r="150" spans="1:5" x14ac:dyDescent="0.25">
      <c r="A150" s="2"/>
      <c r="B150" s="2"/>
      <c r="C150" s="1"/>
      <c r="D150" s="82"/>
      <c r="E150" s="44">
        <f>C150*D150</f>
        <v>0</v>
      </c>
    </row>
    <row r="151" spans="1:5" x14ac:dyDescent="0.25">
      <c r="A151" s="2"/>
      <c r="B151" s="2"/>
      <c r="C151" s="1"/>
      <c r="D151" s="3"/>
      <c r="E151" s="44">
        <f t="shared" ref="E151:E152" si="9">C151*D151</f>
        <v>0</v>
      </c>
    </row>
    <row r="152" spans="1:5" x14ac:dyDescent="0.25">
      <c r="A152" s="2"/>
      <c r="B152" s="2"/>
      <c r="C152" s="1"/>
      <c r="D152" s="3"/>
      <c r="E152" s="44">
        <f t="shared" si="9"/>
        <v>0</v>
      </c>
    </row>
    <row r="153" spans="1:5" ht="15" customHeight="1" thickBot="1" x14ac:dyDescent="0.3">
      <c r="A153" s="11" t="s">
        <v>31</v>
      </c>
      <c r="B153" s="12"/>
      <c r="C153" s="12"/>
      <c r="D153" s="13"/>
      <c r="E153" s="40">
        <f>SUM(E150:E152)</f>
        <v>0</v>
      </c>
    </row>
    <row r="154" spans="1:5" x14ac:dyDescent="0.25">
      <c r="A154"/>
      <c r="B154"/>
      <c r="C154"/>
      <c r="D154"/>
    </row>
    <row r="155" spans="1:5" ht="15.75" thickBot="1" x14ac:dyDescent="0.3">
      <c r="A155"/>
      <c r="B155"/>
      <c r="C155"/>
      <c r="D155"/>
    </row>
    <row r="156" spans="1:5" ht="32.25" customHeight="1" thickBot="1" x14ac:dyDescent="0.3">
      <c r="A156" s="178" t="s">
        <v>216</v>
      </c>
      <c r="B156" s="179"/>
      <c r="C156" s="179"/>
      <c r="D156" s="179"/>
      <c r="E156" s="180"/>
    </row>
    <row r="157" spans="1:5" ht="45" x14ac:dyDescent="0.25">
      <c r="A157" s="7" t="s">
        <v>193</v>
      </c>
      <c r="B157" s="111" t="s">
        <v>190</v>
      </c>
      <c r="C157" s="8" t="s">
        <v>41</v>
      </c>
      <c r="D157" s="110" t="s">
        <v>191</v>
      </c>
      <c r="E157" s="10" t="s">
        <v>192</v>
      </c>
    </row>
    <row r="158" spans="1:5" x14ac:dyDescent="0.25">
      <c r="A158" s="2"/>
      <c r="B158" s="2"/>
      <c r="C158" s="1"/>
      <c r="D158" s="82"/>
      <c r="E158" s="44">
        <f>C158*D158</f>
        <v>0</v>
      </c>
    </row>
    <row r="159" spans="1:5" x14ac:dyDescent="0.25">
      <c r="A159" s="2"/>
      <c r="B159" s="2"/>
      <c r="C159" s="1"/>
      <c r="D159" s="3"/>
      <c r="E159" s="44">
        <f t="shared" ref="E159:E160" si="10">C159*D159</f>
        <v>0</v>
      </c>
    </row>
    <row r="160" spans="1:5" x14ac:dyDescent="0.25">
      <c r="A160" s="2"/>
      <c r="B160" s="2"/>
      <c r="C160" s="1"/>
      <c r="D160" s="3"/>
      <c r="E160" s="44">
        <f t="shared" si="10"/>
        <v>0</v>
      </c>
    </row>
    <row r="161" spans="1:7" ht="15.75" thickBot="1" x14ac:dyDescent="0.3">
      <c r="A161" s="11" t="s">
        <v>31</v>
      </c>
      <c r="B161" s="12"/>
      <c r="C161" s="12"/>
      <c r="D161" s="13"/>
      <c r="E161" s="40">
        <f>SUM(E158:E160)</f>
        <v>0</v>
      </c>
    </row>
    <row r="162" spans="1:7" ht="15" customHeight="1" x14ac:dyDescent="0.25">
      <c r="A162"/>
      <c r="B162"/>
      <c r="C162"/>
      <c r="D162"/>
    </row>
    <row r="163" spans="1:7" x14ac:dyDescent="0.25">
      <c r="A163"/>
      <c r="B163"/>
      <c r="C163"/>
      <c r="D163"/>
    </row>
    <row r="164" spans="1:7" ht="15.75" thickBot="1" x14ac:dyDescent="0.3">
      <c r="A164" s="178" t="s">
        <v>219</v>
      </c>
      <c r="B164" s="179"/>
      <c r="C164" s="179"/>
      <c r="D164" s="179"/>
      <c r="E164" s="180"/>
    </row>
    <row r="165" spans="1:7" ht="45" x14ac:dyDescent="0.25">
      <c r="A165" s="7" t="s">
        <v>193</v>
      </c>
      <c r="B165" s="111" t="s">
        <v>190</v>
      </c>
      <c r="C165" s="8" t="s">
        <v>41</v>
      </c>
      <c r="D165" s="110" t="s">
        <v>191</v>
      </c>
      <c r="E165" s="10" t="s">
        <v>192</v>
      </c>
    </row>
    <row r="166" spans="1:7" x14ac:dyDescent="0.25">
      <c r="A166" s="2"/>
      <c r="B166" s="2"/>
      <c r="C166" s="1"/>
      <c r="D166" s="82"/>
      <c r="E166" s="44">
        <f>C166*D166</f>
        <v>0</v>
      </c>
    </row>
    <row r="167" spans="1:7" x14ac:dyDescent="0.25">
      <c r="A167" s="2"/>
      <c r="B167" s="2"/>
      <c r="C167" s="1"/>
      <c r="D167" s="3"/>
      <c r="E167" s="44">
        <f t="shared" ref="E167:E168" si="11">C167*D167</f>
        <v>0</v>
      </c>
    </row>
    <row r="168" spans="1:7" x14ac:dyDescent="0.25">
      <c r="A168" s="2"/>
      <c r="B168" s="2"/>
      <c r="C168" s="1"/>
      <c r="D168" s="3"/>
      <c r="E168" s="44">
        <f t="shared" si="11"/>
        <v>0</v>
      </c>
    </row>
    <row r="169" spans="1:7" ht="15.75" thickBot="1" x14ac:dyDescent="0.3">
      <c r="A169" s="11" t="s">
        <v>31</v>
      </c>
      <c r="B169" s="12"/>
      <c r="C169" s="12"/>
      <c r="D169" s="13"/>
      <c r="E169" s="40">
        <f>SUM(E166:E168)</f>
        <v>0</v>
      </c>
    </row>
    <row r="170" spans="1:7" x14ac:dyDescent="0.25">
      <c r="A170"/>
      <c r="B170"/>
      <c r="C170"/>
      <c r="D170"/>
    </row>
    <row r="171" spans="1:7" x14ac:dyDescent="0.25">
      <c r="A171"/>
      <c r="B171"/>
      <c r="C171"/>
      <c r="D171"/>
    </row>
    <row r="172" spans="1:7" x14ac:dyDescent="0.25">
      <c r="E172" s="4"/>
      <c r="F172" s="4"/>
      <c r="G172" s="4"/>
    </row>
    <row r="173" spans="1:7" x14ac:dyDescent="0.25">
      <c r="E173" s="4"/>
      <c r="F173" s="4"/>
      <c r="G173" s="4"/>
    </row>
    <row r="174" spans="1:7" x14ac:dyDescent="0.25">
      <c r="E174" s="4"/>
      <c r="F174" s="4"/>
      <c r="G174" s="4"/>
    </row>
  </sheetData>
  <mergeCells count="39">
    <mergeCell ref="A145:D145"/>
    <mergeCell ref="A70:D70"/>
    <mergeCell ref="A71:D71"/>
    <mergeCell ref="A85:D85"/>
    <mergeCell ref="A86:D86"/>
    <mergeCell ref="A100:D100"/>
    <mergeCell ref="A89:E89"/>
    <mergeCell ref="A74:E74"/>
    <mergeCell ref="A101:D101"/>
    <mergeCell ref="A115:D115"/>
    <mergeCell ref="A116:D116"/>
    <mergeCell ref="A129:D129"/>
    <mergeCell ref="A130:D130"/>
    <mergeCell ref="A164:E164"/>
    <mergeCell ref="A40:D40"/>
    <mergeCell ref="A41:D41"/>
    <mergeCell ref="A55:D55"/>
    <mergeCell ref="A56:D56"/>
    <mergeCell ref="A81:D84"/>
    <mergeCell ref="A96:D99"/>
    <mergeCell ref="A156:E156"/>
    <mergeCell ref="A148:E148"/>
    <mergeCell ref="A133:E133"/>
    <mergeCell ref="A118:E118"/>
    <mergeCell ref="A104:E104"/>
    <mergeCell ref="A140:D143"/>
    <mergeCell ref="A125:D128"/>
    <mergeCell ref="A111:D114"/>
    <mergeCell ref="A144:D144"/>
    <mergeCell ref="A1:D2"/>
    <mergeCell ref="A4:D4"/>
    <mergeCell ref="A6:D6"/>
    <mergeCell ref="A21:D24"/>
    <mergeCell ref="A29:D29"/>
    <mergeCell ref="A36:D39"/>
    <mergeCell ref="A44:D44"/>
    <mergeCell ref="A51:D54"/>
    <mergeCell ref="A59:D59"/>
    <mergeCell ref="A66:D69"/>
  </mergeCells>
  <pageMargins left="0.511811024" right="0.511811024" top="0.78740157499999996" bottom="0.78740157499999996" header="0.31496062000000002" footer="0.31496062000000002"/>
  <pageSetup paperSize="9" scale="88" fitToHeight="0" orientation="portrait" r:id="rId1"/>
  <rowBreaks count="2" manualBreakCount="2">
    <brk id="103" max="16383" man="1"/>
    <brk id="14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A1:E23"/>
  <sheetViews>
    <sheetView workbookViewId="0">
      <selection activeCell="B21" sqref="B21"/>
    </sheetView>
  </sheetViews>
  <sheetFormatPr defaultRowHeight="15" x14ac:dyDescent="0.25"/>
  <cols>
    <col min="1" max="1" width="42.85546875" bestFit="1" customWidth="1"/>
    <col min="2" max="3" width="19" customWidth="1"/>
    <col min="4" max="4" width="16.5703125" customWidth="1"/>
    <col min="5" max="5" width="53" customWidth="1"/>
  </cols>
  <sheetData>
    <row r="1" spans="1:5" x14ac:dyDescent="0.25">
      <c r="A1" s="215" t="s">
        <v>156</v>
      </c>
      <c r="B1" s="215"/>
      <c r="C1" s="215"/>
      <c r="D1" s="215"/>
    </row>
    <row r="2" spans="1:5" x14ac:dyDescent="0.25">
      <c r="A2" s="121" t="s">
        <v>141</v>
      </c>
      <c r="B2" s="122" t="s">
        <v>142</v>
      </c>
      <c r="C2" s="121" t="s">
        <v>143</v>
      </c>
      <c r="D2" s="123" t="s">
        <v>144</v>
      </c>
    </row>
    <row r="3" spans="1:5" x14ac:dyDescent="0.25">
      <c r="A3" s="124" t="s">
        <v>145</v>
      </c>
      <c r="B3" s="125">
        <f>0.35*'PLANILHA ORÇAMENTÁRIA'!C9</f>
        <v>0</v>
      </c>
      <c r="C3" s="125">
        <f>('PLANILHA ORÇAMENTÁRIA'!C19+'PLANILHA ORÇAMENTÁRIA'!C39)</f>
        <v>0</v>
      </c>
      <c r="D3" s="120" t="str">
        <f>IF(B3&gt;=C3,"ATENDE","ADEQUAR")</f>
        <v>ATENDE</v>
      </c>
      <c r="E3" t="s">
        <v>157</v>
      </c>
    </row>
    <row r="4" spans="1:5" x14ac:dyDescent="0.25">
      <c r="A4" s="124" t="s">
        <v>151</v>
      </c>
      <c r="B4" s="126">
        <v>6421.26</v>
      </c>
      <c r="C4" s="125">
        <f>'ANEXOS 1-11  RUBRICA 3'!C12</f>
        <v>0</v>
      </c>
      <c r="D4" s="120" t="str">
        <f t="shared" ref="D4:D13" si="0">IF(B4&gt;=C4,"ATENDE","ADEQUAR")</f>
        <v>ATENDE</v>
      </c>
      <c r="E4" t="s">
        <v>158</v>
      </c>
    </row>
    <row r="5" spans="1:5" x14ac:dyDescent="0.25">
      <c r="A5" s="124" t="s">
        <v>153</v>
      </c>
      <c r="B5" s="125"/>
      <c r="C5" s="125"/>
      <c r="D5" s="120" t="str">
        <f>IF(D6="ATENDE","ATENDE",IF(D7="ATENDE","ATENDE","ADEQUAR"))</f>
        <v>ATENDE</v>
      </c>
      <c r="E5" t="s">
        <v>159</v>
      </c>
    </row>
    <row r="6" spans="1:5" x14ac:dyDescent="0.25">
      <c r="A6" s="90" t="s">
        <v>152</v>
      </c>
      <c r="B6" s="89">
        <f>0.03*'PLANILHA ORÇAMENTÁRIA'!C9</f>
        <v>0</v>
      </c>
      <c r="C6" s="89">
        <f>'PLANILHA ORÇAMENTÁRIA'!C65</f>
        <v>0</v>
      </c>
      <c r="D6" s="92" t="str">
        <f>IF(C6&gt;=B6,"ATENDE","ADEQUAR")</f>
        <v>ATENDE</v>
      </c>
    </row>
    <row r="7" spans="1:5" x14ac:dyDescent="0.25">
      <c r="A7" s="90" t="s">
        <v>170</v>
      </c>
      <c r="B7" s="89">
        <f>(SUM('PLANILHA ORÇAMENTÁRIA'!C69:C72)-'PLANILHA ORÇAMENTÁRIA'!C59) * 0.04</f>
        <v>0</v>
      </c>
      <c r="C7" s="89">
        <f>'PLANILHA ORÇAMENTÁRIA'!C65</f>
        <v>0</v>
      </c>
      <c r="D7" s="92" t="str">
        <f>IF(C7&gt;=B7,"ATENDE","ADEQUAR")</f>
        <v>ATENDE</v>
      </c>
    </row>
    <row r="8" spans="1:5" x14ac:dyDescent="0.25">
      <c r="A8" s="124" t="s">
        <v>155</v>
      </c>
      <c r="B8" s="125"/>
      <c r="C8" s="125"/>
      <c r="D8" s="120" t="str">
        <f>IF(D9="ATENDE","ATENDE",IF(D10="ATENDE","ATENDE","ADEQUAR"))</f>
        <v>ATENDE</v>
      </c>
      <c r="E8" t="s">
        <v>160</v>
      </c>
    </row>
    <row r="9" spans="1:5" x14ac:dyDescent="0.25">
      <c r="A9" s="90" t="s">
        <v>154</v>
      </c>
      <c r="B9" s="89">
        <f>0.1*'PLANILHA ORÇAMENTÁRIA'!C9</f>
        <v>0</v>
      </c>
      <c r="C9" s="89">
        <f>'PLANILHA ORÇAMENTÁRIA'!C64</f>
        <v>0</v>
      </c>
      <c r="D9" s="92" t="str">
        <f>IF(C9&gt;=B9,"ATENDE","ADEQUAR")</f>
        <v>ATENDE</v>
      </c>
    </row>
    <row r="10" spans="1:5" x14ac:dyDescent="0.25">
      <c r="A10" s="90" t="s">
        <v>171</v>
      </c>
      <c r="B10" s="89">
        <f>(SUM('PLANILHA ORÇAMENTÁRIA'!C69:C72)-'PLANILHA ORÇAMENTÁRIA'!C59) * 0.13</f>
        <v>0</v>
      </c>
      <c r="C10" s="89">
        <f>'PLANILHA ORÇAMENTÁRIA'!C64</f>
        <v>0</v>
      </c>
      <c r="D10" s="92" t="str">
        <f>IF(C10&gt;=B10,"ATENDE","ADEQUAR")</f>
        <v>ATENDE</v>
      </c>
    </row>
    <row r="11" spans="1:5" x14ac:dyDescent="0.25">
      <c r="A11" s="124" t="s">
        <v>146</v>
      </c>
      <c r="B11" s="125">
        <f>ROUNDUP(0.2*('PLANILHA ORÇAMENTÁRIA'!C13+'PLANILHA ORÇAMENTÁRIA'!C14+'PLANILHA ORÇAMENTÁRIA'!C17+'PLANILHA ORÇAMENTÁRIA'!C21+'PLANILHA ORÇAMENTÁRIA'!C24),2)</f>
        <v>0</v>
      </c>
      <c r="C11" s="125">
        <f>'PLANILHA ORÇAMENTÁRIA'!C18+'PLANILHA ORÇAMENTÁRIA'!C25</f>
        <v>0</v>
      </c>
      <c r="D11" s="120" t="str">
        <f>IF(B11=C11,"ATENDE","ADEQUAR")</f>
        <v>ATENDE</v>
      </c>
    </row>
    <row r="12" spans="1:5" x14ac:dyDescent="0.25">
      <c r="A12" s="124" t="s">
        <v>147</v>
      </c>
      <c r="B12" s="125">
        <f>('PLANILHA ORÇAMENTÁRIA'!C33+'PLANILHA ORÇAMENTÁRIA'!C41)*0.775</f>
        <v>0</v>
      </c>
      <c r="C12" s="125">
        <f>'PLANILHA ORÇAMENTÁRIA'!C34+'PLANILHA ORÇAMENTÁRIA'!C35+'PLANILHA ORÇAMENTÁRIA'!C42+'PLANILHA ORÇAMENTÁRIA'!C43</f>
        <v>0</v>
      </c>
      <c r="D12" s="120" t="str">
        <f t="shared" si="0"/>
        <v>ATENDE</v>
      </c>
    </row>
    <row r="13" spans="1:5" x14ac:dyDescent="0.25">
      <c r="A13" s="124" t="s">
        <v>148</v>
      </c>
      <c r="B13" s="125">
        <f>'PLANILHA ORÇAMENTÁRIA'!C9*0.15</f>
        <v>0</v>
      </c>
      <c r="C13" s="125">
        <f>'PLANILHA ORÇAMENTÁRIA'!C59</f>
        <v>0</v>
      </c>
      <c r="D13" s="120" t="str">
        <f t="shared" si="0"/>
        <v>ATENDE</v>
      </c>
      <c r="E13" t="s">
        <v>161</v>
      </c>
    </row>
    <row r="14" spans="1:5" x14ac:dyDescent="0.25">
      <c r="A14" s="124" t="s">
        <v>149</v>
      </c>
      <c r="B14" s="125">
        <f>'PLANILHA ORÇAMENTÁRIA'!C9</f>
        <v>0</v>
      </c>
      <c r="C14" s="125">
        <f>'PLANILHA ORÇAMENTÁRIA'!C74</f>
        <v>0</v>
      </c>
      <c r="D14" s="120" t="str">
        <f>IF(ABS(B14-C14)&lt;0.01,"ATENDE","ADEQUAR")</f>
        <v>ATENDE</v>
      </c>
    </row>
    <row r="15" spans="1:5" x14ac:dyDescent="0.25">
      <c r="A15" s="124" t="s">
        <v>179</v>
      </c>
      <c r="B15" s="127">
        <f>2/3</f>
        <v>0.66666666666666663</v>
      </c>
      <c r="C15" s="127" t="str">
        <f>B23</f>
        <v>Sem previsão</v>
      </c>
      <c r="D15" s="120" t="str">
        <f>IF(C15&gt;=B15, "ATENDE", "ADEQUAR")</f>
        <v>ATENDE</v>
      </c>
    </row>
    <row r="17" spans="1:4" x14ac:dyDescent="0.25">
      <c r="A17" s="216" t="s">
        <v>150</v>
      </c>
      <c r="B17" s="216"/>
      <c r="C17" s="216"/>
      <c r="D17" s="216"/>
    </row>
    <row r="18" spans="1:4" x14ac:dyDescent="0.25">
      <c r="A18" s="216"/>
      <c r="B18" s="216"/>
      <c r="C18" s="216"/>
      <c r="D18" s="216"/>
    </row>
    <row r="20" spans="1:4" x14ac:dyDescent="0.25">
      <c r="A20" s="115" t="s">
        <v>220</v>
      </c>
    </row>
    <row r="21" spans="1:4" x14ac:dyDescent="0.25">
      <c r="A21" s="118" t="s">
        <v>221</v>
      </c>
      <c r="B21" s="116">
        <f>COUNTIF('ANEXOS 1-11  RUBRICA 3'!D18:D20, "=Sim") + COUNTIF('ANEXOS 1-11  RUBRICA 3'!E11:E12, "&gt;0") +  COUNTIF('ANEXOS 1-11  RUBRICA 3'!D26:D28, "=Sim") + COUNTIF('ANEXOS 1-11  RUBRICA 3'!E55:E57, "=Sim") + COUNTIF('ANEXOS 1-11  RUBRICA 3'!E48:E50, "=Sim") + COUNTIF('ANEXOS 1-11  RUBRICA 3'!D63:D65, "=Sim") + COUNTIF('ANEXOS 1-11  RUBRICA 3'!E79:E81, "=Sim") + COUNTIF('ANEXOS 1-11  RUBRICA 3'!E88:E136, "=Sim")</f>
        <v>0</v>
      </c>
    </row>
    <row r="22" spans="1:4" x14ac:dyDescent="0.25">
      <c r="A22" s="118" t="s">
        <v>222</v>
      </c>
      <c r="B22" s="116">
        <f>COUNTIF('ANEXOS 1-11  RUBRICA 3'!F18:F20, "&gt;0") + COUNTIF('ANEXOS 1-11  RUBRICA 3'!E11:E12, "&gt;0") +  COUNTIF('ANEXOS 1-11  RUBRICA 3'!F26:F28, "&gt;0") + COUNTIF('ANEXOS 1-11  RUBRICA 3'!F48:F50, "&gt;0") + COUNTIF('ANEXOS 1-11  RUBRICA 3'!F55:F57, "&gt;0") + COUNTIF('ANEXOS 1-11  RUBRICA 3'!E63:E65, "&gt;0") + COUNTIF('ANEXOS 1-11  RUBRICA 3'!F79:F81, "&gt;0") + COUNTIF('ANEXOS 1-11  RUBRICA 3'!G88:G136, "&gt;0") + COUNTIF('ANEXOS 12-19  RUBRICA 4'!E11:E13, "&gt;0")+ COUNTIF('ANEXOS 12-19  RUBRICA 4'!F86:F88, "&gt;0")</f>
        <v>0</v>
      </c>
    </row>
    <row r="23" spans="1:4" x14ac:dyDescent="0.25">
      <c r="A23" s="119" t="s">
        <v>223</v>
      </c>
      <c r="B23" s="117" t="str">
        <f>IFERROR(B21/B22, "Sem previsão")</f>
        <v>Sem previsão</v>
      </c>
    </row>
  </sheetData>
  <mergeCells count="2">
    <mergeCell ref="A1:D1"/>
    <mergeCell ref="A17:D18"/>
  </mergeCells>
  <pageMargins left="0.511811024" right="0.511811024" top="0.78740157499999996" bottom="0.78740157499999996" header="0.31496062000000002" footer="0.31496062000000002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PLANILHA ORÇAMENTÁRIA</vt:lpstr>
      <vt:lpstr>ANEXOS 1-11  RUBRICA 3</vt:lpstr>
      <vt:lpstr>ANEXOS 12-19  RUBRICA 4</vt:lpstr>
      <vt:lpstr>ANEXOS 20-31  RUBRICA 5</vt:lpstr>
      <vt:lpstr>ANÁLISE</vt:lpstr>
      <vt:lpstr>ANÁLISE!Area_de_impressao</vt:lpstr>
      <vt:lpstr>'ANEXOS 1-11  RUBRICA 3'!Area_de_impressao</vt:lpstr>
      <vt:lpstr>'PLANILHA ORÇAMENTÁRIA'!Area_de_impressao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2023-10-27T16:41:21Z</dcterms:modified>
</cp:coreProperties>
</file>